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2_Attachés\1_Mobilité\3.Publication des postes\2023 12\"/>
    </mc:Choice>
  </mc:AlternateContent>
  <xr:revisionPtr revIDLastSave="0" documentId="13_ncr:1_{E2B392CC-76FB-4E97-8D15-C74D13E31E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stes" sheetId="7" r:id="rId1"/>
    <sheet name="DATAS" sheetId="9" r:id="rId2"/>
  </sheets>
  <definedNames>
    <definedName name="_xlnm._FilterDatabase" localSheetId="0" hidden="1">Postes!$A$11:$X$11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7" l="1"/>
  <c r="F136" i="7"/>
  <c r="G135" i="7"/>
  <c r="F135" i="7"/>
  <c r="I156" i="7"/>
  <c r="G156" i="7"/>
  <c r="F156" i="7"/>
  <c r="G155" i="7"/>
  <c r="F155" i="7"/>
  <c r="I154" i="7"/>
  <c r="G154" i="7"/>
  <c r="F154" i="7"/>
  <c r="I153" i="7"/>
  <c r="H153" i="7"/>
  <c r="G153" i="7"/>
  <c r="F153" i="7"/>
  <c r="I152" i="7"/>
  <c r="G152" i="7"/>
  <c r="F152" i="7"/>
  <c r="F151" i="7"/>
  <c r="F140" i="7"/>
  <c r="F163" i="7"/>
  <c r="F139" i="7"/>
  <c r="F138" i="7"/>
  <c r="F137" i="7"/>
  <c r="F133" i="7"/>
  <c r="H108" i="7"/>
</calcChain>
</file>

<file path=xl/sharedStrings.xml><?xml version="1.0" encoding="utf-8"?>
<sst xmlns="http://schemas.openxmlformats.org/spreadsheetml/2006/main" count="1461" uniqueCount="627">
  <si>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</si>
  <si>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</si>
  <si>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</si>
  <si>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</si>
  <si>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</si>
  <si>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</si>
  <si>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</si>
  <si>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</si>
  <si>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</si>
  <si>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</si>
  <si>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</si>
  <si>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</si>
  <si>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</si>
  <si>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</si>
  <si>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</si>
  <si>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</si>
  <si>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</si>
  <si>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</si>
  <si>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</si>
  <si>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</si>
  <si>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</si>
  <si>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</si>
  <si>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</si>
  <si>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</si>
  <si>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</si>
  <si>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</si>
  <si>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</si>
  <si>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</si>
  <si>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</si>
  <si>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</si>
  <si>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</si>
  <si>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</si>
  <si>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</si>
  <si>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</si>
  <si>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</si>
  <si>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</si>
  <si>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</si>
  <si>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</si>
  <si>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</si>
  <si>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</si>
  <si>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</si>
  <si>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</si>
  <si>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</si>
  <si>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</si>
  <si>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</si>
  <si>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</si>
  <si>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</si>
  <si>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</si>
  <si>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</si>
  <si>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</si>
  <si>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</si>
  <si>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</si>
  <si>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</si>
  <si>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</si>
  <si>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</si>
  <si>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</si>
  <si>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</si>
  <si>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</si>
  <si>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</si>
  <si>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</si>
  <si>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</si>
  <si>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</si>
  <si>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</si>
  <si>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</si>
  <si>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</si>
  <si>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</si>
  <si>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</si>
  <si>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</si>
  <si>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</si>
  <si>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</si>
  <si>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</si>
  <si>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</si>
  <si>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</si>
  <si>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</si>
  <si>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</si>
  <si>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</si>
  <si>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</si>
  <si>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</si>
  <si>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</si>
  <si>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</si>
  <si>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</si>
  <si>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</si>
  <si>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</si>
  <si>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</si>
  <si>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</si>
  <si>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</si>
  <si>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</si>
  <si>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</si>
  <si>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</si>
  <si>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</si>
  <si>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</si>
  <si>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</si>
  <si>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</si>
  <si>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</si>
  <si>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</si>
  <si>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</si>
  <si>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</si>
  <si>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</si>
  <si>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</si>
  <si>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</si>
  <si>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</si>
  <si>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</si>
  <si>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</si>
  <si>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</si>
  <si>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</si>
  <si>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</si>
  <si>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</si>
  <si>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</si>
  <si>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</si>
  <si>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</si>
  <si>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</si>
  <si>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</si>
  <si>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</si>
  <si>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</si>
  <si>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</si>
  <si>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</si>
  <si>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</si>
  <si>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</si>
  <si>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</si>
  <si>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</si>
  <si>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</si>
  <si>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</si>
  <si>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</si>
  <si>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</si>
  <si>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</si>
  <si>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REGION</t>
  </si>
  <si>
    <t>DEPARTEMENT</t>
  </si>
  <si>
    <t>AC/SD</t>
  </si>
  <si>
    <t>SERVICE / DIRECTION</t>
  </si>
  <si>
    <t xml:space="preserve"> SOUS-DIRECTION / 
CA ou DI</t>
  </si>
  <si>
    <t>BUREAU ou DEPARTEMENT/   JURIDICTION ou ÉTABLISSEMENT</t>
  </si>
  <si>
    <t>SECTION / PÔLE / UNITÉ</t>
  </si>
  <si>
    <t>FONCTION ou EMPLOI</t>
  </si>
  <si>
    <r>
      <t xml:space="preserve">REFERENCE ET LIEN CSP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2023-XXXXXX</t>
    </r>
    <r>
      <rPr>
        <b/>
        <i/>
        <sz val="8"/>
        <rFont val="Marianne"/>
        <family val="3"/>
      </rPr>
      <t>)</t>
    </r>
  </si>
  <si>
    <t xml:space="preserve"> POSTES D'ATTACHE D'ADMINISTRATION DE L'ETAT DU MINISTERE DE LA JUSTICE ET EMPLOIS DE CONSEILLER D'ADMINISTRATION DU MINISTERE DE LA JUSTICE OFFERTS A LA MOBILITE</t>
  </si>
  <si>
    <t>MOIS DE PUBLICATION :  DECEMBRE 2023</t>
  </si>
  <si>
    <t>2023-1391628</t>
  </si>
  <si>
    <t>DAP</t>
  </si>
  <si>
    <t>SD</t>
  </si>
  <si>
    <t>DIRECTION INTERREGIONALE DES SERVICES PENITENTIAIRES DE BORDEAUX</t>
  </si>
  <si>
    <t>SIEGE</t>
  </si>
  <si>
    <t>DEPARTEMENT BUDGET ET FINANCES</t>
  </si>
  <si>
    <t>CHEF DE L'UNITE DES ACHATS ET DES MARCHES PUBLICS</t>
  </si>
  <si>
    <t>2023-1343670</t>
  </si>
  <si>
    <t>CENTRE PENITENTIAIRE DE BORDEAUX-GRADIGNAN</t>
  </si>
  <si>
    <t>RESPONSABLE DES SERVICES ADMINISTRATIFS ET FINANCIERS</t>
  </si>
  <si>
    <t>2023-1406847</t>
  </si>
  <si>
    <t>DIRECTION INTERREGIONALE DES SERVICES PENITENTIAIRES DE DIJON</t>
  </si>
  <si>
    <t>DEPARTEMENT DES RESSOURCES HUMAINES ET DES RELATIONS SOCIALES</t>
  </si>
  <si>
    <t>UNITE DU RECRUTEMENT, DE LA FORMATION, ET DES QUALIFICATIONS</t>
  </si>
  <si>
    <t>CHEF D'UNITE</t>
  </si>
  <si>
    <t>2023-1406857</t>
  </si>
  <si>
    <t>UNITE DE PILOTAGE DES RESSOURCES HUMAINES</t>
  </si>
  <si>
    <t>2023-1406855</t>
  </si>
  <si>
    <t>DIRECTION INTERREGIONALE DES SERVICES PENITENTIAIRES DE LILLE</t>
  </si>
  <si>
    <t>DEPARTEMENT DES SYSTEMES D'INFORMATIONS</t>
  </si>
  <si>
    <t>ADJOINT AU CHEF DE DEPARTEMENT DES SYSTEMES D'INFORMATIONS</t>
  </si>
  <si>
    <t>2023-1405615</t>
  </si>
  <si>
    <t xml:space="preserve">DIRECTION INTERREGIONALE DES SERVICES PENITENTIAIRES DE LYON </t>
  </si>
  <si>
    <t>SERVICE PENITENTIAIIRE D'INSERTION ET DE PROBATION DE LA LOIRE</t>
  </si>
  <si>
    <t xml:space="preserve"> RA SAINT ETIENNE</t>
  </si>
  <si>
    <t>2023-1405597</t>
  </si>
  <si>
    <t>CENTRE PENITENTIIARE VALENCE</t>
  </si>
  <si>
    <t>2023-1402045</t>
  </si>
  <si>
    <t>DIRECTION INTERREGIONALE DES SERVICES PENITENTIAIRES DE MARSEILLE</t>
  </si>
  <si>
    <t>DEPARTEMENT BUDGET FINANCE</t>
  </si>
  <si>
    <t>ADJOINT(E) CHEF DE DEPARTEMENT BUDGET ET FINANCE</t>
  </si>
  <si>
    <t>2023-1402039</t>
  </si>
  <si>
    <t>DIRECTION DES RESSOURCES HUMAINES</t>
  </si>
  <si>
    <t>CHEF(FE) DU DEPARTEMENT RESSOURCES HUMAINES</t>
  </si>
  <si>
    <t>2023-1402062</t>
  </si>
  <si>
    <t>MC ARLES</t>
  </si>
  <si>
    <t>SERVICE ADMINISTRATIF ET FINANCIER</t>
  </si>
  <si>
    <t>2023-1405523</t>
  </si>
  <si>
    <t>DIRECTION INTERREGIONALE DES SERVICES PENITENTIAIRES DE RENNES</t>
  </si>
  <si>
    <t>SIÈGE</t>
  </si>
  <si>
    <t>DIRECTION</t>
  </si>
  <si>
    <t xml:space="preserve">Chef·fe de la mission accompagnement des pratiques professionnelles </t>
  </si>
  <si>
    <t>2023-1416852</t>
  </si>
  <si>
    <t>DIRECTION INTERREGIONALE DES SERVICES PENITENTIAIRES DE STRASBOURG</t>
  </si>
  <si>
    <t>MAISON D'ARRET DE STRASBOURG</t>
  </si>
  <si>
    <t>SERVICES ADMINISTRATIFS ET FINANCIERS</t>
  </si>
  <si>
    <t>RESPONSABLE ADMINISTRATIF ET FINANCIER</t>
  </si>
  <si>
    <t>2023-1354978</t>
  </si>
  <si>
    <t>ADJOINT DU CHEF DE DEPARTEMENT BUDGET ET FINANCES</t>
  </si>
  <si>
    <t>2023-1353703</t>
  </si>
  <si>
    <t>RESPONSABLE DE L'UNITE CARRIERE ET PAYE DES AGENTS</t>
  </si>
  <si>
    <t>2022-1049372</t>
  </si>
  <si>
    <t xml:space="preserve">CENTRE DE DETENTION DE JOUX LA VILLE </t>
  </si>
  <si>
    <t>RESPONSABLE DES SERVICES ADMINISTRATIFS ET FINANCIERS ET GESTION DELEGUEE</t>
  </si>
  <si>
    <t>2023-1125144</t>
  </si>
  <si>
    <t>MAISON D'ARRET DE BESANCON</t>
  </si>
  <si>
    <t xml:space="preserve">RESPONSABLE DES SERVICES ADMINISTRATIFS ET FINANCIERS </t>
  </si>
  <si>
    <t>2023-1323013</t>
  </si>
  <si>
    <t>CENTRE DE DETENTION DE CHATEAUDUN</t>
  </si>
  <si>
    <t>RESPONSABLE DE LA GESTION DELEGUEE</t>
  </si>
  <si>
    <t>2023-1348893 </t>
  </si>
  <si>
    <t>MAISON CENTRALE DE SAINT MAUR</t>
  </si>
  <si>
    <t>2023-1323121</t>
  </si>
  <si>
    <t>CHEF(FE) DE L'UNITE RECRUTEMENT FORMATIONS ET QUALIFICATIONS</t>
  </si>
  <si>
    <t>2023-1387992</t>
  </si>
  <si>
    <t>MISSION DU DROIT ET DE L'EXPERTISE JURIDIQUE</t>
  </si>
  <si>
    <t>CHEF  DE LA MISSION DU DROIT ET DE L'EXPERTISE JURIDIQUE</t>
  </si>
  <si>
    <t>2023-1244665</t>
  </si>
  <si>
    <t>CENTRE PENITENTIAIRE DE LAON</t>
  </si>
  <si>
    <t>2023-1323133</t>
  </si>
  <si>
    <t>SERVICE PENITENTIAIRE D'INSERTION ET PROBATION DE L'AISNE  (2)</t>
  </si>
  <si>
    <t>SIEGE - RESIDENCE ADMINISTRATIVE LAON</t>
  </si>
  <si>
    <t>2023-1210899</t>
  </si>
  <si>
    <t>DIRECTION INTERREGIONALE DES SERVICES PENITENTIAIRES DE LYON</t>
  </si>
  <si>
    <t xml:space="preserve">  DEPARTEMENT DU BUDGET ET DES FINANCES</t>
  </si>
  <si>
    <t>CHARGE(E) D'ETUDES QUALIFIE(E) EN CHARGE DE DOSSIERS COMPLEXES NECESSITANT UNE TECHNICITE PARTICULIERE</t>
  </si>
  <si>
    <t>2023-1380224</t>
  </si>
  <si>
    <t>DEPARTEMENT DES AFFAIRES IMMOBILIERES</t>
  </si>
  <si>
    <t>CHEF DE L'UNITE D'APPUI AUX AFFAIRES IMMOBILIERES</t>
  </si>
  <si>
    <t>2022-1073773</t>
  </si>
  <si>
    <t>DIRECTION INTERREGIONALE DES SERVICES PENITENTIAIRES DE PARIS</t>
  </si>
  <si>
    <t>CENTRE DE FORMATION CONTINUE</t>
  </si>
  <si>
    <t>RESPONSABLE DU CENTRE DE FORMATION CONTINUE</t>
  </si>
  <si>
    <t>2023-1247591</t>
  </si>
  <si>
    <t xml:space="preserve">SIEGE </t>
  </si>
  <si>
    <t>MISSION D'APPUI ET DE CONSEIL /COMMUNICATION</t>
  </si>
  <si>
    <t xml:space="preserve">RESPONSABLE COMMUNICATION </t>
  </si>
  <si>
    <t>2023-1288169</t>
  </si>
  <si>
    <t>AUTORITE DE REGULATION ET DE PROGRAMMATION DES EXTRACTIONS JUDICIAIRES (ARPEJ)</t>
  </si>
  <si>
    <t>2022-1074258</t>
  </si>
  <si>
    <t>SIEGE / DEPARTEMENT BUDGET ET FINANCES</t>
  </si>
  <si>
    <t>2023-1163033</t>
  </si>
  <si>
    <t>CENTRE PENITENTIAIRE SUD FRANCILIEN</t>
  </si>
  <si>
    <t>ECONOMAT</t>
  </si>
  <si>
    <t>2023-1196471</t>
  </si>
  <si>
    <t>ACHETEUR</t>
  </si>
  <si>
    <t>2023-1329764</t>
  </si>
  <si>
    <t>MAISON CENTRALE DE POISSY</t>
  </si>
  <si>
    <t>2022-1050643</t>
  </si>
  <si>
    <t>SIEGE / DEPARTEMENT DES POLITIQUES D'INSERTION PROBATION ET PREVENTION DE LA RECIDIVE</t>
  </si>
  <si>
    <t>RESPONSABLE DU TRAVAIL PENITENTIAIRE</t>
  </si>
  <si>
    <t>2022-999792</t>
  </si>
  <si>
    <t>CENTRE PENIENTIAIRE DE FRESNES</t>
  </si>
  <si>
    <t>RESPONSABLE DE GREFFE</t>
  </si>
  <si>
    <t>2023-1378811</t>
  </si>
  <si>
    <t>RESSOURCES HUMAINES</t>
  </si>
  <si>
    <t>RESPONSABLE DES RESSOURCES HUMAINES</t>
  </si>
  <si>
    <t>2023-1377493</t>
  </si>
  <si>
    <t>CENTRE PENITENTIAIRE DE BOIS D'ARCY</t>
  </si>
  <si>
    <t>2023-1297215</t>
  </si>
  <si>
    <t>CENTRE DE DÉTENTION ARGENTAN</t>
  </si>
  <si>
    <t>RESPONSABLE DU SERVICE ADMINISTRATIF ET FINANCIER ET DU SUIVI DE LA GESTION DÉLÉGUÉE</t>
  </si>
  <si>
    <t>2023-1378769</t>
  </si>
  <si>
    <t>SERVICE PÉNITENTIAIRE D'INSERTION ET DE PROBATION D'ILLE-ET-VILAINE (35)</t>
  </si>
  <si>
    <t>2023-1395263</t>
  </si>
  <si>
    <t>DEPARTEMENT INSERTION PROBATION ET PREVENTION DE LA RECIDIVE</t>
  </si>
  <si>
    <t xml:space="preserve">REFERENT INTERREGIONAL DE L'INSERTION PROFESSIONNELLE </t>
  </si>
  <si>
    <t>2023-1245858</t>
  </si>
  <si>
    <t>SERVICE PENITENTIAIRE D'INSERTION ET DE PROBATION DU HAUT-RHIN 68 - RA COLMAR SIEGE</t>
  </si>
  <si>
    <t>2023-1362642</t>
  </si>
  <si>
    <t>DIRECTION INTERREGIONALE DES SERVICES PENITENTIAIRES DE TOULOUSE</t>
  </si>
  <si>
    <t>CHARGE DE MISSION SYNTHESE DE LA REPARTITION DES CREDITS ET DES EMPLOIS</t>
  </si>
  <si>
    <t>2023-1285898</t>
  </si>
  <si>
    <t>DIRECTION DES SERVICES PENITENTIAIRES DE L'OUTRE-MER</t>
  </si>
  <si>
    <t>SIEGE / DEPARTEMENT DES RESSOURCES HUMAINES ET DES RELATIONS SOCIALES</t>
  </si>
  <si>
    <t>CHEF DE LA CELLULE DE LA REPARTITION DES CREDITS ET DES EMPLOIS</t>
  </si>
  <si>
    <t>2023-1288387</t>
  </si>
  <si>
    <t>ECOLE NATIONALE D'ADMINISTRATION PENITENTIAIRE</t>
  </si>
  <si>
    <t>CABINET</t>
  </si>
  <si>
    <t>CHEF.FE DE CABINET</t>
  </si>
  <si>
    <t xml:space="preserve">2023-1376184 </t>
  </si>
  <si>
    <t>DIRECTION DE LA RECHERCHE ET DE LA DIFFUSION</t>
  </si>
  <si>
    <t>DÉPARTEMENT DES RESSOURCES DOCUMENTAIRES, HISTORIQUES ET ACTIONS CULTURELLES</t>
  </si>
  <si>
    <t>CHEF DE DÉPARTEMENT ET ADJOINT.E AU DIRECTEUR DE LA DIRECTION DE LA RECHERCHE ET DE LA DIFFUSION</t>
  </si>
  <si>
    <t>REPUBLICATION</t>
  </si>
  <si>
    <t>2023-1284461</t>
  </si>
  <si>
    <t>AC</t>
  </si>
  <si>
    <t>SOUS-DIRECTION DE L’ORGANISATION JUDICIAIRE ET DE L’INNOVATION</t>
  </si>
  <si>
    <t>BUREAU D’APPUI AUX PROJETS LIES AUX APPLICATIFS METIERS (OJI7)</t>
  </si>
  <si>
    <t>CHEF DE LA MISSION DE COORDINATION ET D’ANIMATION DU RESEAU F/H</t>
  </si>
  <si>
    <t>2023-1419334</t>
  </si>
  <si>
    <t>SOUS-DIRECTION DES FINANCES, DE L'IMMOBILIER ET DE LA PERFORMANCE</t>
  </si>
  <si>
    <t>BUREAU DE LA GESTION DE LA PERFORMANCE (FIP1)</t>
  </si>
  <si>
    <t xml:space="preserve">POLE IMPACT ET EVALUATION </t>
  </si>
  <si>
    <t>REDACTEUR QUALIFIE F/H</t>
  </si>
  <si>
    <t>2023-1391639</t>
  </si>
  <si>
    <t>BUREAU DES APPLICATIFS METIERS DESTINES AUX FONCTIONS SUPPORTS (OJI3)</t>
  </si>
  <si>
    <t>ADJOINT AU CHEF DU BUREAU F/H</t>
  </si>
  <si>
    <t>2023-1391629</t>
  </si>
  <si>
    <t>CHEF DE POLE F/H</t>
  </si>
  <si>
    <t>2023-1334099</t>
  </si>
  <si>
    <t xml:space="preserve">SOUS-DIRECTION DES RESSOURCES HUMAINES DE LA MAGISTRATURE </t>
  </si>
  <si>
    <t xml:space="preserve">BUREAU DU RECRUTEMENT, DE LA FORMATION ET DES AFFAIRES GENERALES (RHM2) </t>
  </si>
  <si>
    <t>2023-1411602</t>
  </si>
  <si>
    <t>CASIER JUDICIAIRE NATIONAL</t>
  </si>
  <si>
    <t>BUREAU DE L’ADMINISTRATION GENERALE (CJN)</t>
  </si>
  <si>
    <t xml:space="preserve">POLE RESSOURCES HUMAINES ET FORMATION (PRHF) </t>
  </si>
  <si>
    <t>RESPONSABLE FORMATION ET METIERS F/H</t>
  </si>
  <si>
    <t>2023-1419350</t>
  </si>
  <si>
    <t>DIRECTION DE PROJET « MODELISATION DES ORGANISATIONS »</t>
  </si>
  <si>
    <t>CHARGE D’ETUDES F/H</t>
  </si>
  <si>
    <t>DSJ</t>
  </si>
  <si>
    <t>DPJJ</t>
  </si>
  <si>
    <t>DACG</t>
  </si>
  <si>
    <t>DACS</t>
  </si>
  <si>
    <t>2023-1421432</t>
  </si>
  <si>
    <t>SERVICE NATIONAL DU RENSEIGNEMENT PENITENTIAIRE (SNRP)</t>
  </si>
  <si>
    <t>BUREAU DE L'ADMINISTRATION (SNRP1)</t>
  </si>
  <si>
    <t>SECTION APPUI STRATÉGIQUE</t>
  </si>
  <si>
    <t>REDACTEUR</t>
  </si>
  <si>
    <t>2023-1215470</t>
  </si>
  <si>
    <t>BUREAU DES INVESTIGATIONS ET DE L'ANALYSTE (SNRP3)</t>
  </si>
  <si>
    <t>SECTION CONTRE LE TERRORISME</t>
  </si>
  <si>
    <t>CHEF DE SECTION</t>
  </si>
  <si>
    <t>2023-1288035</t>
  </si>
  <si>
    <t>SOUS-DIRECTION DU PILOTAGE
 ET DU SOUTIEN DES SERVICES (PS)</t>
  </si>
  <si>
    <t>BUREAU DE LA SYNTHESE (PS1)</t>
  </si>
  <si>
    <t>SECTION DE LA REGLEMENTATION FINANCIERE ET COMPTABLE</t>
  </si>
  <si>
    <t>2023-1125252</t>
  </si>
  <si>
    <t>SOUS-DIRECTION DES RESSOURCES HUMAINES  ET DES RELATIONS SOCIALES (RH)</t>
  </si>
  <si>
    <t>MISSION PERFORMANCE ET QUALITE DE LA GESTION DES RESSOURCES HUMAINES (MPQRH)</t>
  </si>
  <si>
    <t>SECTION "APPUI AU PILOTAGE ET MAITRISE DES RISQUES"</t>
  </si>
  <si>
    <t xml:space="preserve">CHEF DE SECTION </t>
  </si>
  <si>
    <t>2023-1367692</t>
  </si>
  <si>
    <t>BUREAU DES AFFAIRES STATUTAIRES ET DE L'ORGANISATION DU DIALOGUE SOCIAL (RH2)</t>
  </si>
  <si>
    <t>ADJOINT AU CHEF DE BUREAU</t>
  </si>
  <si>
    <t>2023-1367677</t>
  </si>
  <si>
    <t>CHEF DE BUREAU</t>
  </si>
  <si>
    <t>2023-1367719</t>
  </si>
  <si>
    <t>SECTION "AFFAIRES DISCIPLINAIRES"</t>
  </si>
  <si>
    <t xml:space="preserve">ADJOINT AU CHEF DE SECTION </t>
  </si>
  <si>
    <t>2023-1333799</t>
  </si>
  <si>
    <t>SECTION "ORGANISATION DU DIALOGUE SOCIAL"</t>
  </si>
  <si>
    <t>CHARGE DU DIALOGUE SOCIAL</t>
  </si>
  <si>
    <t>2023-1324332</t>
  </si>
  <si>
    <t>BUREAU DE LA GESTION DES PERSONNELS (RH4)</t>
  </si>
  <si>
    <t>2023-1288066</t>
  </si>
  <si>
    <t>SECTION "PERSONNELS DE SURVEILLANCE"</t>
  </si>
  <si>
    <t>2023-1421446</t>
  </si>
  <si>
    <t>ADJOINT AU CHEF DE SECTION</t>
  </si>
  <si>
    <t>2023-1421502</t>
  </si>
  <si>
    <t>SOUS DIRECTION DES MISSIONS DE PROTECTION JUDICIAIRE ET D'EDUCATION</t>
  </si>
  <si>
    <t>BUREAU DES METHODES ET DE L'ACTION EDUCATIVE</t>
  </si>
  <si>
    <t>SECTION DIVERSIFICATION DES MODES DE PRISE EN CHARGE EDUCATIVE</t>
  </si>
  <si>
    <t>2022-927780</t>
  </si>
  <si>
    <t>SOUS DIRECTION DU PILOTAGES ET DE L'OPTIMISATION DES MOYENS</t>
  </si>
  <si>
    <t>BUREAU DES SYSTEMES D'INFORMATION ET DU CONTRÔLE DE GESTION -L3</t>
  </si>
  <si>
    <t xml:space="preserve">SECTION RECOLEMENT, ANALYSE DES DONNEES D’ACTIVITE DES SERVICES ET CONTRÔLE DE GESTION </t>
  </si>
  <si>
    <t>ANALYSTE DE DONNEES</t>
  </si>
  <si>
    <t xml:space="preserve">2023-1286000 </t>
  </si>
  <si>
    <t>BUREAU DU SECTEUR ASSOCIATIF HABILITE - L4</t>
  </si>
  <si>
    <t>BUREAU DU SECTEUR ASSOCIATIF HABILITE</t>
  </si>
  <si>
    <t>REDACTEUR QUALIFIE DU SECTEUR ASSOCIATIF HABILITE</t>
  </si>
  <si>
    <t>3</t>
  </si>
  <si>
    <t>2023-1286240</t>
  </si>
  <si>
    <t>2023-1164938</t>
  </si>
  <si>
    <t>BUREAU DE LA SYNTHESE - L1</t>
  </si>
  <si>
    <t xml:space="preserve">SECTION PROGRAMMATION ET ANALYSE BUDGETAIRE </t>
  </si>
  <si>
    <t>REDACTEUR QUALIFIE ANALYSE BUDGETAIRE</t>
  </si>
  <si>
    <t>2023-1421505</t>
  </si>
  <si>
    <t>2023-1419257</t>
  </si>
  <si>
    <t>DIRECTION INTERRÉGIONALE DE LA PROTECTION JUDICIAIRE DE LA JEUNESSE CENTRE EST</t>
  </si>
  <si>
    <t>DIRECTION TERRITORIALE ISERE SIÈGE À GRENOBLE</t>
  </si>
  <si>
    <t>RESPONSABLE DE L'APPUI AU PILOTAGE TERRITORIAL (RAPT)</t>
  </si>
  <si>
    <t>2023-1403262</t>
  </si>
  <si>
    <t>DIRECTION INTERRÉGIONALE DE LA PROTECTION JUDICIAIRE DE LA JEUNESSE GRAND NORD</t>
  </si>
  <si>
    <t>DIRECTION INTERRÉGIONALE DE LA PROTECTION JUDICIAIRE DE LA JEUNESSE GN</t>
  </si>
  <si>
    <t>DIRECTION DE L'ÉVALUATION, DE LA PROGRAMMATION ET DES AFFAIRES FINANCIÈRES ET IMMOBILIÈRES</t>
  </si>
  <si>
    <t>RESPONSABLE DES AFFAIRES FINANCIÈRES EN DEPAFI</t>
  </si>
  <si>
    <t>2023-1367451</t>
  </si>
  <si>
    <t>DIRECTION INTERRÉGIONALE DE LA PROTECTION JUDICIAIRE DE LA JEUNESSE GRAND OUEST</t>
  </si>
  <si>
    <t>DIRECTION TERRITORIALE CALVADOS MANCHE ORNE siège à CAEN</t>
  </si>
  <si>
    <t>2023-1419114</t>
  </si>
  <si>
    <t>DIRECTION INTERRÉGIONALE DE LA PROTECTION JUDICIAIRE DE LA JEUNESSE ILE DE FRANCE OUTRE MER</t>
  </si>
  <si>
    <t>DIRECTION INTERRÉGIONALE DE LA PROTECTION JUDICIAIRE DE LA JEUNESSE IFOM</t>
  </si>
  <si>
    <t>RESPONSABLE SAH</t>
  </si>
  <si>
    <t>2023-1422755</t>
  </si>
  <si>
    <t>DIRECTION INTERRÉGIONALE DE LA PROTECTION JUDICIAIRE DE LA JEUNESSE SUD OUEST</t>
  </si>
  <si>
    <t>DIRECTION TERRITORIALE AQUITAINE SUD SIÈGE À MONT DE MARSAN</t>
  </si>
  <si>
    <t>2023-1422618</t>
  </si>
  <si>
    <t>BUREAU DE LA GESTION DES EMPLOIS ET DES CARRIERES DES MAGISTRATS (RHM1)</t>
  </si>
  <si>
    <t xml:space="preserve">POLE DES DECRETS DE NOMINATION DE MAGISTRATS ET DU SUIVI DES EMPLOIS DE MAGISTRATS </t>
  </si>
  <si>
    <t>CHEF DU POLE F/H</t>
  </si>
  <si>
    <t>SG</t>
  </si>
  <si>
    <t>2023-1288307</t>
  </si>
  <si>
    <t>DIRECTION DES AFFAIRES CRIMINELLES ET DES GRACES/SOUS-DIRECTION DE LA NEGOCIATION ET DE LA LEGISLATION PENALES</t>
  </si>
  <si>
    <t>BUREAU DE LA LEGISLATION PENALE SPECIALISEE</t>
  </si>
  <si>
    <t>REDACTEUR(TRICE) EXPERT(E ) JURIDIQUE</t>
  </si>
  <si>
    <t>2023-1369486</t>
  </si>
  <si>
    <t>DIRECTION  DES AFFAIRES CIVILES ET DES SCEAU</t>
  </si>
  <si>
    <t>POLE EVALUATION DE LA JUSTICE CIVILE (PEJC)</t>
  </si>
  <si>
    <t>ADJOINT(E) A LA CHEFFE DE POLE</t>
  </si>
  <si>
    <t>2023-1337482</t>
  </si>
  <si>
    <t>DIRECTION  DES AFFAIRES CIVILES ET DES SCEAU/SOUS DIRECTION DES PROFESSIONS JUDICIAIRES ET JURIDIQUES (M)</t>
  </si>
  <si>
    <t>BUREAU DE LA GESTION DES OFFICIERS MINISTERIELS (M2)</t>
  </si>
  <si>
    <t>ADJOINT(E) AU CHEF DE BUREAU</t>
  </si>
  <si>
    <t>2023-1370527</t>
  </si>
  <si>
    <t>BUREAU DU DROIT CONSTITUTIONNEL ET DU DROIT PUBLIC GENERAL (BDP)</t>
  </si>
  <si>
    <t>REDACTEUR EXPERT</t>
  </si>
  <si>
    <t>REPUBLICATION - 2 POSTES</t>
  </si>
  <si>
    <t>2023-1422531</t>
  </si>
  <si>
    <t>IGJ</t>
  </si>
  <si>
    <t>INSPECTION GENERALE DE LA JUSTiCE</t>
  </si>
  <si>
    <t>POLE AUDIT INTERNE</t>
  </si>
  <si>
    <t>AUDITEUR(TRICE) INTERNE</t>
  </si>
  <si>
    <t>2023-1370543</t>
  </si>
  <si>
    <t>DELEGATION INTERREGIONALE CENTRE EST</t>
  </si>
  <si>
    <t>DEPARTEMENT DES ACHATS ET DE 
L'EXECUTION BUDGETAIRE ET COMPTABLE</t>
  </si>
  <si>
    <t>CHARGE DE MISSION MAITRISE DES  RSIQUES ET CIF</t>
  </si>
  <si>
    <t>2023-1370537</t>
  </si>
  <si>
    <t>DEPARTEMENT INFORMATIQUE ET TELECOMMUNICATIONS</t>
  </si>
  <si>
    <t>RA CHAMBERY</t>
  </si>
  <si>
    <t>ADMINISTRATEUR SYSTÈME</t>
  </si>
  <si>
    <t>2023-1221971</t>
  </si>
  <si>
    <t>DELEGATION INTERREGIONALE GRAND CENTRE</t>
  </si>
  <si>
    <t>DEPARTEMENT IMMOBILIER</t>
  </si>
  <si>
    <t>CHEF DE PROJETS IMMOBILIERS</t>
  </si>
  <si>
    <t>2023-1395312</t>
  </si>
  <si>
    <t>ADMINISTRATEUR RESEAU</t>
  </si>
  <si>
    <t>4</t>
  </si>
  <si>
    <t>2023-1422537</t>
  </si>
  <si>
    <t>DELEGATION INTERREGIONALE GRAND EST</t>
  </si>
  <si>
    <t>ETAT-MAJOR</t>
  </si>
  <si>
    <t>RESPONSABLE DE L'APPUI AU PILOTAGE</t>
  </si>
  <si>
    <t>2023-1201293</t>
  </si>
  <si>
    <t xml:space="preserve">DELEGATION INTERREGIONALE GENERAL GRAND NORD </t>
  </si>
  <si>
    <t xml:space="preserve">DEPARTEMENT IMMOBILIER </t>
  </si>
  <si>
    <t>CHEF.FE DE PROJETS IMMOBILIERS</t>
  </si>
  <si>
    <t>2022-1004145</t>
  </si>
  <si>
    <t>DEPARTEMENT INFORMATIQUE ET DES TELECOMMUNICATIONS</t>
  </si>
  <si>
    <t>ADMINISTRATEUR .TRICE  SIC</t>
  </si>
  <si>
    <t>2023-1288380</t>
  </si>
  <si>
    <t>DEPARTEMENT DES ACHATS ET DE 
L EXECUTION BUDGETAIRE ET COMPTABLE</t>
  </si>
  <si>
    <t>CHARGE.E DE MISSIONS CIF</t>
  </si>
  <si>
    <t>2023-1250791</t>
  </si>
  <si>
    <t>DELEGATION INTERREGIONALE GRAND OUEST</t>
  </si>
  <si>
    <t>RA RENNES</t>
  </si>
  <si>
    <t>CHEF DE DOMAINE SSI</t>
  </si>
  <si>
    <t>2023-1288430</t>
  </si>
  <si>
    <t>ADJOINT CHEF DIT</t>
  </si>
  <si>
    <t>2023-1370562</t>
  </si>
  <si>
    <t>CHEF DE DOMAINE SYSTÈME D'INFORMATION ET POSTE DE TRAVAIL</t>
  </si>
  <si>
    <t>2023-1174630</t>
  </si>
  <si>
    <t>DELEGATION INTERREGIONALE PARIS-ILE-DE-France</t>
  </si>
  <si>
    <t>CHEFFE-CHEF DE PROJET</t>
  </si>
  <si>
    <t>2023-1370644</t>
  </si>
  <si>
    <t>DEPARTEMENT DES ACHATS ET DE L'EXECUTION BUDGETAIRE ET COMPTABLE</t>
  </si>
  <si>
    <t>POLE ACHATS-CONTRÔLE INTERNE FINANCIER</t>
  </si>
  <si>
    <t>CHARGEE-CHARGE DE MISSION EN INGENIERIE D'ACHAT</t>
  </si>
  <si>
    <t>2023-1370646</t>
  </si>
  <si>
    <t>CHARGEE-CHARGE DE MISSION CONTRÔLE INTERNE FINANCIER</t>
  </si>
  <si>
    <t>2023-1422553</t>
  </si>
  <si>
    <t>ADJOINTE-ADJOINT A LA CHEFFE DE DEPARTEMENT</t>
  </si>
  <si>
    <t>2023-1422567</t>
  </si>
  <si>
    <t>DIRECTRICE-DIRECTEUR DE PROJET CONSTRUCTION</t>
  </si>
  <si>
    <t>2023-1336575</t>
  </si>
  <si>
    <t>DELEGATION INTERREGIONALE DU SECRETARIAT GENERAL SUD OUEST (DIRSG-SO)</t>
  </si>
  <si>
    <t>CHARGE.E DE MISSION MAITRISE DES RISQUES ET CONTRÔLE INTERNE FINANCIER (H/F)</t>
  </si>
  <si>
    <t>2023-1422539</t>
  </si>
  <si>
    <t>BUREAU SECURITE DES SYSTEMES D INFORMATION</t>
  </si>
  <si>
    <t>POLE PILOTAGE ET CONTRÔLE DES RISQUES NUMERIQUES</t>
  </si>
  <si>
    <t>CHARGE DE MISSION RISQUES NUMERIQUES</t>
  </si>
  <si>
    <t>2023-1422547</t>
  </si>
  <si>
    <t>BUREAU ACCES AU DROIT ET MEDIATION</t>
  </si>
  <si>
    <t>CHARGEE DE MISSION MEDIATION</t>
  </si>
  <si>
    <t>2023-1422551</t>
  </si>
  <si>
    <t>ADJOINT CHEF DU BUREAU</t>
  </si>
  <si>
    <t>2023-1370502</t>
  </si>
  <si>
    <t>CELLULE DE SYNTHESE</t>
  </si>
  <si>
    <t>ADJOINT CHEF DE LA CELLULE</t>
  </si>
  <si>
    <t>2023-1370513</t>
  </si>
  <si>
    <t xml:space="preserve">SG </t>
  </si>
  <si>
    <t>SYSTÈME D'INFORMATION DE L'AIDE JURIDICTIONNELLE</t>
  </si>
  <si>
    <t>ADJOINT AU DIRECTEUR DE PROJET</t>
  </si>
  <si>
    <t>2023-1422558</t>
  </si>
  <si>
    <t>CHEF DU POLE ACCOMPAGNEMENT AU CHANGEMENT</t>
  </si>
  <si>
    <t>2023-1422562</t>
  </si>
  <si>
    <t xml:space="preserve">SERVICE DE L'EXPERTISE ET DE LA MODERNISATION  /    SOUS-DIRECTION DES AFFAIRES JURIDIQUES GENERALES ET DU CONTENTIEUX </t>
  </si>
  <si>
    <t>BUREAU DU CONTENTIEUX JUDICIAIRE ET EUROPEEN</t>
  </si>
  <si>
    <t>JURISTE CONSULTANT</t>
  </si>
  <si>
    <t>2023-1422685 </t>
  </si>
  <si>
    <t>CHEF DE POLE TRANSVERSAL</t>
  </si>
  <si>
    <t>2023-1422570</t>
  </si>
  <si>
    <t>SERVICE DE L'EXPERTISE ET DE LA MODERNISATION / DEPARTEMENT DES ARCHIVES, DE LA DOCUMENTATION ET DU PATRIMOINE</t>
  </si>
  <si>
    <t>MISSION DE L'ARCHIVAGE ELECTRONIQUE</t>
  </si>
  <si>
    <t>CHARGE (E) DE SUIVI EN ARCHIVAGE ELECTRONIQUE</t>
  </si>
  <si>
    <t>2023-1390604</t>
  </si>
  <si>
    <t>SERVICE DE L'IMMOBILIER MINISTERIEL</t>
  </si>
  <si>
    <t>BUREAU DU SOUTIEN ET DE LA MAITRISE D'OUVRAGE</t>
  </si>
  <si>
    <t>CHEF(FE) DE PROJET IMMOBILIER SUIVI DES OPERATIONS JUDICIAIRES ET PJJ</t>
  </si>
  <si>
    <t>2023-1131319</t>
  </si>
  <si>
    <t>SERVICE DES FINANCES ET DES ACHATS / SOUS-DIRECTION DU BUDGET ET DES ACHATS</t>
  </si>
  <si>
    <t>BUREAU DE LA SYNTHÈSE BUDGÉTAIRE (BSB)</t>
  </si>
  <si>
    <t>CHARGE D'ANALYSE BUDGETAIRE EXPERT - HT2</t>
  </si>
  <si>
    <t>2023-1131198</t>
  </si>
  <si>
    <t>SERVICE DES FINANCES, DES ACHATS ET DE LA CONFORMITE / SOUS-DIRECTION DE LA PERFORMANCE FINANCIERE ET DE LA CONFORMITE</t>
  </si>
  <si>
    <t>BUREAU DES PRESTATIONS FINANCIERES DE L'ADMINISTRATION CENTRALE</t>
  </si>
  <si>
    <t>ADJOINT(E)  A LA CHEFFE DU BUREAU</t>
  </si>
  <si>
    <t>2023-1288509</t>
  </si>
  <si>
    <t>SERVICE DES FINANCES, DES ACHATS ET DE LA CONFORMITÉ / SOUS-DIRECTION DE LA PERFORMANCE FINANCIÈRE ET DE LA CONFORMITÉ</t>
  </si>
  <si>
    <t>DÉPARTEMENT DE LA CONFORMITÉ ET DE LA MAÎTRISE DES RISQUES</t>
  </si>
  <si>
    <t>PÔLE CONTRÔLE INTERNE MÉTIER</t>
  </si>
  <si>
    <t>CHEF DU PÔLE</t>
  </si>
  <si>
    <t>2023-1288517</t>
  </si>
  <si>
    <t>RÉFÉRENT CONTRÔLE INTERNE MÉTIER</t>
  </si>
  <si>
    <t>2023-1341107</t>
  </si>
  <si>
    <t>SERVICE DES FINANCES, DES ACHATS ET DE LA CONFORMITE / SOUS-DIRECTION DE LA PERFORMANCE FINANCIÈRE ET DE LA CONFORMITE</t>
  </si>
  <si>
    <t>BUREAU DE LA RÉGLEMENTATION ET DE L’EXÉCUTION FINANCIÈRES</t>
  </si>
  <si>
    <t>REFERENT TRANSFORMATION FINANCIERE</t>
  </si>
  <si>
    <t>2023-1422526</t>
  </si>
  <si>
    <t>BUREAU DE L'ACTION SOCIALE</t>
  </si>
  <si>
    <t>CHARGE D'ETUDES LOGEMENTS ET RESTAURATION</t>
  </si>
  <si>
    <t>2023-1422697</t>
  </si>
  <si>
    <t xml:space="preserve">SERVICE DES RESSOURCES HUMAINES/DIRECTION DU SYSTÈME D INFORMATION DES RESSOURCES HUMAINES MINISTERIEL </t>
  </si>
  <si>
    <t xml:space="preserve">CHEF DE PROJET SI DECISIONNEL </t>
  </si>
  <si>
    <t>2023-1422588</t>
  </si>
  <si>
    <t>2023-1422591</t>
  </si>
  <si>
    <t>2023-1422683</t>
  </si>
  <si>
    <t>2023-1422597</t>
  </si>
  <si>
    <t>COORDONNATEUR DES DEPARTEMENTS DE L’INFORMATIQUE ET DES TELECOMMUNICATIONS</t>
  </si>
  <si>
    <t>2023-1422606</t>
  </si>
  <si>
    <t>2023-1370753</t>
  </si>
  <si>
    <t>SERVICE DU PILOTAGE ET DU SOUTIEN DE PROXIMITE / DEPARTEMENT DU PILOTAGE DES EMPLOIS ET DES CREDITS DU TITRE II</t>
  </si>
  <si>
    <t>BUREAU DE LA PROGRAMMATION ET DE LA SYNTHESE DU TITRE II</t>
  </si>
  <si>
    <t>2023-1200262</t>
  </si>
  <si>
    <t xml:space="preserve">SERVICE DU PILOTAGE ET DU SOUTIEN DE PROXIMITE/ DEPARTEMENT DEFENSE SURETE SECURITE </t>
  </si>
  <si>
    <t>POLE ETUDES ET PLANIFICATION</t>
  </si>
  <si>
    <t>CHARGE D'OPERATIONS SUIVI DE TRAVAUX DE SECURISATION</t>
  </si>
  <si>
    <t>2023-1288522</t>
  </si>
  <si>
    <t>SERVICE DU PILOTAGE ET DU SOUTIEN DE PROXIMITE / DEPARTEMENT DE LA QUALITE ET DU PILOTAGE</t>
  </si>
  <si>
    <t>ADJOINT A LA CHEFFE DE DEPARTEMENT</t>
  </si>
  <si>
    <t>2023-1288514</t>
  </si>
  <si>
    <t>POLE PILOTAGE</t>
  </si>
  <si>
    <t>CHARGE DE MISSION - APPUI AU PILOTAGE TERRITORIAL</t>
  </si>
  <si>
    <t>2023-1396567</t>
  </si>
  <si>
    <t xml:space="preserve"> SERVICE DU PILOTAGE ET DU SOUTIEN DE PROXIMITE / DEPARTEMENT DU PILOTAGE DES RESSOURCES FINANCIERES ET IMMOBILIERES</t>
  </si>
  <si>
    <t>BUREAU DE LA PROGRAMMATION ET DE LA SYNTHESE</t>
  </si>
  <si>
    <t>2023-1422623</t>
  </si>
  <si>
    <t>CHARGE DE PROGRAMMATION ET D'ACCOMPAGNEMENT BUDGETAIRE</t>
  </si>
  <si>
    <t>2023-1337519</t>
  </si>
  <si>
    <t>CHARGE DE PILOTAGE ET DE SYNTHESE BUDGETAIRE</t>
  </si>
  <si>
    <t>2023-1396592</t>
  </si>
  <si>
    <t>BUREAU DU PILOTAGE DE LA GESTION</t>
  </si>
  <si>
    <t>2023-1396600</t>
  </si>
  <si>
    <t xml:space="preserve"> SERVICE DU PILOTAGE ET DU SOUTIEN DE PROXIMITE / MISSION IMMOBILIER, DEVELOPPEMENT DURABLE ET ENVIRONNEMENT DE TRAVAIL</t>
  </si>
  <si>
    <t>BUREAU DES PRESTATIONS INTERNES</t>
  </si>
  <si>
    <t>POLE DE L'ENVIRONNEMENT DE TRAVAIL EN AC</t>
  </si>
  <si>
    <t>RESPONSABLE DU SITE VENDOME</t>
  </si>
  <si>
    <t>BUREAU DE LA GESTION DELEGUEE</t>
  </si>
  <si>
    <t>2023-1422672</t>
  </si>
  <si>
    <t>BUREAU DE L'OPTIMISATION IMMOBILIERE ET DU DEVELOPPEMENT DURABLE</t>
  </si>
  <si>
    <t>PÔLE DU DEVELOPPEMENT ET DES MOBILITES DURABLES</t>
  </si>
  <si>
    <t>CHARGE DES MOBILITES DURABLES</t>
  </si>
  <si>
    <t>2023-1422678</t>
  </si>
  <si>
    <t>CHARGE DE LA PROMOTION DU DEVELOPPEMENT ET MOBILITES DURABLES EN ADMINISTRATION CENTRALE</t>
  </si>
  <si>
    <t>2023-1312398</t>
  </si>
  <si>
    <t>ADJOINT AU CHEF DE BUREAU EN CHARGE DE MATIÈRE PÉNALE</t>
  </si>
  <si>
    <t xml:space="preserve"> REPUBLICATION - AGENT MIS A DISPOSITION DU SGAE</t>
  </si>
  <si>
    <t>2023-1343785</t>
  </si>
  <si>
    <t>ADJOINT AU CHEF DE BUREAU EN CHARGE DE SUJETS TRANSVERSAUX</t>
  </si>
  <si>
    <t>2023-1419323</t>
  </si>
  <si>
    <t>COUR D'APPEL D'AIX EN PROVENCE</t>
  </si>
  <si>
    <t>TRIBUNAL JUDICIAIRE DE TARASCON</t>
  </si>
  <si>
    <t>CHARGE DE MISSION</t>
  </si>
  <si>
    <t>2023-1421261</t>
  </si>
  <si>
    <t>COUR D'APPEL D'AMIENS</t>
  </si>
  <si>
    <t>TRIBUNAL JUDICIAIRE D'AMIENS</t>
  </si>
  <si>
    <t>CHARGE DE MISSION - CABINET DU PROCUREUR DE LA REPUBLIQUE</t>
  </si>
  <si>
    <t>2023-1413049</t>
  </si>
  <si>
    <t>COUR D'APPEL DE CAYENNE</t>
  </si>
  <si>
    <t>SERVICE ADMINISTRATIF REGIONAL CAYENNE</t>
  </si>
  <si>
    <t>RESPONSABLEDE LA GESTION DE L'EQUIPEMENT ET DE L'IMMOBILIER</t>
  </si>
  <si>
    <t>2023-1417880</t>
  </si>
  <si>
    <t>COUR D'APPEL DE CHAMBERY</t>
  </si>
  <si>
    <t>TRIBUNAL JUDICIAIRE DE BONNEVILLE</t>
  </si>
  <si>
    <t>CHARGE DE MISSION - VIOLENCE INTRAFAMILIALES - CABINET DU PROCUREUR DE LA REPUBLIQUE</t>
  </si>
  <si>
    <t>2023-1419140</t>
  </si>
  <si>
    <t xml:space="preserve">COUR D'APPEL DE LIMOGES </t>
  </si>
  <si>
    <t>TRIBUNAL JUDICIAIRE DE TULLE</t>
  </si>
  <si>
    <t>2023-1419367</t>
  </si>
  <si>
    <t xml:space="preserve">COUR D'APPEL DE LYON </t>
  </si>
  <si>
    <t>TRIBUNAL JUDICIAIRE BOURG EN BRESSE</t>
  </si>
  <si>
    <t xml:space="preserve">CHARGE DE MISSION - VIOLENCE INTRAFAMILIALES </t>
  </si>
  <si>
    <t>2023-1419177</t>
  </si>
  <si>
    <t>COUR D'APPEL DE NIMES</t>
  </si>
  <si>
    <t>CHEF DE CABINET PARQUET GENERAL</t>
  </si>
  <si>
    <t>2023-1419391</t>
  </si>
  <si>
    <t>COUR D'APPEL DE PARIS</t>
  </si>
  <si>
    <t>TRIBUNAL JUDICIAIRE DE PARIS</t>
  </si>
  <si>
    <t>REDACTEUR AU PÔLE FAMILLE ET ETAT DES PERSONNES</t>
  </si>
  <si>
    <t>2023-1419389</t>
  </si>
  <si>
    <t>TRIBUNAL JUDICIAIRE D'EVRY</t>
  </si>
  <si>
    <t>CHARGE DE MISSION - CHEF DE CABINET DU PROCUREUR DE LA REPUBLIQUE</t>
  </si>
  <si>
    <t>2023-1419385</t>
  </si>
  <si>
    <t>TRIBUNAL JUDICAIRE DE CRETEIL</t>
  </si>
  <si>
    <t>2023-1406891</t>
  </si>
  <si>
    <t>COUR D'APPEL DE RIOM</t>
  </si>
  <si>
    <t>TRIBUNAL JUDICIAIRE DE MOULINS</t>
  </si>
  <si>
    <t>CHARGE DE MISSION - CABINET DES CHEFS DE JURIDICTION</t>
  </si>
  <si>
    <t>2023-1406869</t>
  </si>
  <si>
    <t>TRIBUNAL JUDICIAIRE DE CLERMONT FERRAND</t>
  </si>
  <si>
    <t>CHARGE DE MISSION - PARQUET DU PROCUREUR DE LA REPUBLIQUE</t>
  </si>
  <si>
    <t>2023-1419137</t>
  </si>
  <si>
    <t xml:space="preserve">COUR D'APPEL DE TOULOUSE </t>
  </si>
  <si>
    <t>TRIBUNAL JUDICIAIRE DE CASTRES</t>
  </si>
  <si>
    <t xml:space="preserve">CHARGE DE MISSION </t>
  </si>
  <si>
    <t>2023-1419330</t>
  </si>
  <si>
    <t xml:space="preserve">COUR D'APPEL DE VERSAILLES </t>
  </si>
  <si>
    <t>TRIBUNAL DE CHARTRES</t>
  </si>
  <si>
    <t>CHARGE DE MISSION - TRIBUNAL POUR ENFANTS</t>
  </si>
  <si>
    <t>2023-1421416</t>
  </si>
  <si>
    <t>ECOLE NATIONALE DES GREFFES</t>
  </si>
  <si>
    <t>COORDONNATEUR DE PROGRAMME INNOVATION</t>
  </si>
  <si>
    <t>2023-1396605</t>
  </si>
  <si>
    <t>ECOLE NATIONALE DE LA MAGISTRATURE</t>
  </si>
  <si>
    <t xml:space="preserve">CHARGE DE MISSION AUPRES DU SECRETARIAT GENERAL </t>
  </si>
  <si>
    <t>2023-1406960</t>
  </si>
  <si>
    <t>RESPONSABLE DE LA GESTION ADMINISTRATIVE ET PAYE, ADJOINTE CHEF DE SERVICE DES RESSOURCES HUMAINES</t>
  </si>
  <si>
    <t>2023-1394118</t>
  </si>
  <si>
    <t>COUR D'APPEL DE LYON</t>
  </si>
  <si>
    <t>TRIBUNAL JUDICIAIRE DE VILLEFRANCHE SUR SAONE</t>
  </si>
  <si>
    <t xml:space="preserve">REPUBLICATION </t>
  </si>
  <si>
    <t>2023-1395226</t>
  </si>
  <si>
    <t>COUR D'APPEL DE COLMAR</t>
  </si>
  <si>
    <t>TRIBUNAL JUDICIAIRE DE SAVERNE</t>
  </si>
  <si>
    <t xml:space="preserve">CHARGE DE MISSION - CHEFS DE JURIDICTION </t>
  </si>
  <si>
    <t>DATE LIMITE DE CANDIDATURE  : 19 janvier 2024</t>
  </si>
  <si>
    <t>DATE LIMITE D'ANNULATION  : 2 février 2024</t>
  </si>
  <si>
    <t>2023-1423715</t>
  </si>
  <si>
    <t>2023-1423766</t>
  </si>
  <si>
    <t>SECRETARIAT GENERAL / DELEGATION A L'ENCADREMENT SUPERIEUR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</si>
</sst>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sz val="8"/>
      <name val="Arial"/>
    </font>
    <font>
      <u/>
      <sz val="10"/>
      <color theme="10"/>
      <name val="Arial"/>
      <family val="2"/>
    </font>
    <font>
      <u/>
      <sz val="10"/>
      <color theme="10"/>
      <name val="Arial"/>
    </font>
    <font>
      <u/>
      <sz val="8"/>
      <color theme="10"/>
      <name val="Marianne"/>
      <family val="3"/>
    </font>
    <font>
      <sz val="8"/>
      <name val="Marianne"/>
      <family val="3"/>
    </font>
    <font>
      <sz val="8"/>
      <color indexed="8"/>
      <name val="Marianne"/>
      <family val="3"/>
    </font>
    <font>
      <sz val="8"/>
      <color theme="1"/>
      <name val="Marianne"/>
      <family val="3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7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38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3" fillId="82" borderId="13" xfId="873" applyFill="1" applyBorder="1" applyAlignment="1" applyProtection="1">
      <alignment horizontal="center" vertical="center" wrapText="1"/>
    </xf>
    <xf numFmtId="0" fontId="78" fillId="0" borderId="0" xfId="2836" applyFont="1" applyBorder="1" applyAlignment="1">
      <alignment horizontal="center" vertical="center"/>
    </xf>
    <xf numFmtId="0" fontId="79" fillId="82" borderId="0" xfId="873" applyFont="1" applyFill="1" applyBorder="1" applyAlignment="1" applyProtection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left" vertical="center" wrapText="1"/>
    </xf>
    <xf numFmtId="0" fontId="81" fillId="0" borderId="0" xfId="0" applyFont="1" applyBorder="1" applyAlignment="1">
      <alignment vertical="center" wrapText="1"/>
    </xf>
    <xf numFmtId="0" fontId="81" fillId="0" borderId="0" xfId="0" applyFont="1" applyBorder="1" applyAlignment="1">
      <alignment horizontal="center" vertical="center"/>
    </xf>
    <xf numFmtId="14" fontId="79" fillId="0" borderId="0" xfId="0" applyNumberFormat="1" applyFont="1" applyBorder="1" applyAlignment="1">
      <alignment horizontal="center" vertical="center" wrapText="1"/>
    </xf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</cellXfs>
  <cellStyles count="2837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6" builtinId="8"/>
    <cellStyle name="Lien hypertexte 2" xfId="872" xr:uid="{00000000-0005-0000-0000-000079070000}"/>
    <cellStyle name="Lien hypertexte 3" xfId="873" xr:uid="{00000000-0005-0000-0000-00007A070000}"/>
    <cellStyle name="Lien hypertexte 4" xfId="2835" xr:uid="{8BA70494-3B3E-4DFC-AE03-DAD9C4CADD3A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3 2" xfId="2834" xr:uid="{78AF4EA0-A699-49C7-A12F-63BA09D3A49F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charge--e--de-mission--acces-au-droit--et---mediation----sadjav-reference-2023-1422547/" TargetMode="External"/><Relationship Id="rId21" Type="http://schemas.openxmlformats.org/officeDocument/2006/relationships/hyperlink" Target="https://place-emploi-public.gouv.fr/offre-emploi/responsable-du-travail-penitentiaire-hf-reference-2022-1050643/" TargetMode="External"/><Relationship Id="rId42" Type="http://schemas.openxmlformats.org/officeDocument/2006/relationships/hyperlink" Target="https://choisirleservicepublic.gouv.fr/offre-emploi/redacteur-qualifie-du-secteur-associatif-habilite--reference-2023-1286240/" TargetMode="External"/><Relationship Id="rId63" Type="http://schemas.openxmlformats.org/officeDocument/2006/relationships/hyperlink" Target="https://choisirleservicepublic.gouv.fr/offre-emploi/referent-controle-interne-metier--sfa-reference-2023-1288517/" TargetMode="External"/><Relationship Id="rId84" Type="http://schemas.openxmlformats.org/officeDocument/2006/relationships/hyperlink" Target="https://choisirleservicepublic.gouv.fr/offre-emploi/chargee-d-analyse-budgetaire-expert---ht2--reference-2023-1131319/" TargetMode="External"/><Relationship Id="rId138" Type="http://schemas.openxmlformats.org/officeDocument/2006/relationships/hyperlink" Target="https://choisirleservicepublic.gouv.fr/offre-emploi/charge-de-mission--reference-2023-1423766/" TargetMode="External"/><Relationship Id="rId16" Type="http://schemas.openxmlformats.org/officeDocument/2006/relationships/hyperlink" Target="https://choisirleservicepublic.gouv.fr/offre-emploi/responsable-des-services-administratifs-et-financiers-hf---spip-02---siege-reference-2023-1323133/" TargetMode="External"/><Relationship Id="rId107" Type="http://schemas.openxmlformats.org/officeDocument/2006/relationships/hyperlink" Target="https://choisirleservicepublic.gouv.fr/offre-emploi/redacteurtrice-experte--juridique----dacg-reference-2023-1288307/" TargetMode="External"/><Relationship Id="rId11" Type="http://schemas.openxmlformats.org/officeDocument/2006/relationships/hyperlink" Target="https://place-emploi-public.gouv.fr/offre-emploi/responsable-saf-cd-joux-la-ville--campagne-de-mobilite-pour-titulaires-reference-2022-1049372/" TargetMode="External"/><Relationship Id="rId32" Type="http://schemas.openxmlformats.org/officeDocument/2006/relationships/hyperlink" Target="https://choisirleservicepublic.gouv.fr/offre-emploi/adjoint-au-chef-de-section-affaires-disciplinaires-rh2-hf-reference-2023-1367719/" TargetMode="External"/><Relationship Id="rId37" Type="http://schemas.openxmlformats.org/officeDocument/2006/relationships/hyperlink" Target="https://choisirleservicepublic.gouv.fr/nos-offres/filtres/mot-cles/2023-1215470/" TargetMode="External"/><Relationship Id="rId53" Type="http://schemas.openxmlformats.org/officeDocument/2006/relationships/hyperlink" Target="https://choisirleservicepublic.gouv.fr/offre-emploi/2023-1391639/?tracking=1&amp;idOrigine=502" TargetMode="External"/><Relationship Id="rId58" Type="http://schemas.openxmlformats.org/officeDocument/2006/relationships/hyperlink" Target="https://choisirleservicepublic.gouv.fr/offre-emploi/2023-1284461/?tracking=1&amp;idOrigine=502" TargetMode="External"/><Relationship Id="rId74" Type="http://schemas.openxmlformats.org/officeDocument/2006/relationships/hyperlink" Target="https://choisirleservicepublic.gouv.fr/offre-emploi/adjointe-du-chef-du-bureau--programmation-et-synthese-du-titre-2--bpst2---spsp-reference-2023-1370753/" TargetMode="External"/><Relationship Id="rId79" Type="http://schemas.openxmlformats.org/officeDocument/2006/relationships/hyperlink" Target="https://choisirleservicepublic.gouv.fr/offre-emploi/chargee-de-pilotage-et-de-synthese-budgetaire-reference-2023-1337519/" TargetMode="External"/><Relationship Id="rId102" Type="http://schemas.openxmlformats.org/officeDocument/2006/relationships/hyperlink" Target="https://choisirleservicepublic.gouv.fr/offre-emploi/chargee-de-programmation-et-d-accompagnement-budgetaire---spsp-reference-2023-1422623/" TargetMode="External"/><Relationship Id="rId123" Type="http://schemas.openxmlformats.org/officeDocument/2006/relationships/hyperlink" Target="https://choisirleservicepublic.gouv.fr/offre-emploi/chef-de-cabinet-du-parquet-general---cour-d-appel-de-nimes---poste-fonctionnaire---hf-reference-2023-1419177/" TargetMode="External"/><Relationship Id="rId128" Type="http://schemas.openxmlformats.org/officeDocument/2006/relationships/hyperlink" Target="https://choisirleservicepublic.gouv.fr/nos-offres/filtres/mot-cles/2023-1406869/" TargetMode="External"/><Relationship Id="rId5" Type="http://schemas.openxmlformats.org/officeDocument/2006/relationships/hyperlink" Target="https://choisirleservicepublic.gouv.fr/offre-emploi/chef-de-l-unite-recrutement-formation-qualifications-campagne-de-mobilite-pour-titulaires-reference-2023-1406847/" TargetMode="External"/><Relationship Id="rId90" Type="http://schemas.openxmlformats.org/officeDocument/2006/relationships/hyperlink" Target="https://choisirleservicepublic.gouv.fr/offre-emploi/auditeurtrice-interne---inspection-generale-de-la-justice-reference-2023-1422531/" TargetMode="External"/><Relationship Id="rId95" Type="http://schemas.openxmlformats.org/officeDocument/2006/relationships/hyperlink" Target="https://choisirleservicepublic.gouv.fr/offre-emploi/chargee-de-suivi-en-archivage-electronique---sem-reference-2023-1422570/" TargetMode="External"/><Relationship Id="rId22" Type="http://schemas.openxmlformats.org/officeDocument/2006/relationships/hyperlink" Target="https://place-emploi-public.gouv.fr/offre-emploi/responsable-administratif-et-financier-hf-reference-2023-1163033/" TargetMode="External"/><Relationship Id="rId27" Type="http://schemas.openxmlformats.org/officeDocument/2006/relationships/hyperlink" Target="https://choisirleservicepublic.gouv.fr/offre-emploi/2023-1395263/?tracking=1&amp;idOrigine=502" TargetMode="External"/><Relationship Id="rId43" Type="http://schemas.openxmlformats.org/officeDocument/2006/relationships/hyperlink" Target="https://place-emploi-public.gouv.fr/offre-emploi/controleureuse-de-gestion--reference-2022-927780/" TargetMode="External"/><Relationship Id="rId48" Type="http://schemas.openxmlformats.org/officeDocument/2006/relationships/hyperlink" Target="https://choisirleservicepublic.gouv.fr/offre-emploi/responsable-des-affaires-financieres-hf-reference-2023-1403262/" TargetMode="External"/><Relationship Id="rId64" Type="http://schemas.openxmlformats.org/officeDocument/2006/relationships/hyperlink" Target="https://choisirleservicepublic.gouv.fr/offre-emploi/chargee--charge-de-mission-en-ingenierie-d-achat---dir-sg-idf-hf-reference-2023-1370644/" TargetMode="External"/><Relationship Id="rId69" Type="http://schemas.openxmlformats.org/officeDocument/2006/relationships/hyperlink" Target="https://choisirleservicepublic.gouv.fr/offre-emploi/redacteur-expert-reference-2023-1370527/" TargetMode="External"/><Relationship Id="rId113" Type="http://schemas.openxmlformats.org/officeDocument/2006/relationships/hyperlink" Target="https://choisirleservicepublic.gouv.fr/offre-emploi/cheffechef-de-projets-immobiliers---dir-sg-ile-de-france-hf-reference-2023-1174630/" TargetMode="External"/><Relationship Id="rId118" Type="http://schemas.openxmlformats.org/officeDocument/2006/relationships/hyperlink" Target="https://choisirleservicepublic.gouv.fr/offre-emploi/attache-d-administration---chargee-de-mission---tj-tarascon-hf-reference-2023-1419323/" TargetMode="External"/><Relationship Id="rId134" Type="http://schemas.openxmlformats.org/officeDocument/2006/relationships/hyperlink" Target="https://choisirleservicepublic.gouv.fr/offre-emploi/tj-saverne---contractuel-a-charge-de-mission-hf-reference-2023-1395226/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choisirleservicepublic.gouv.fr/offre-emploi/adjointe-du-chef-du-bureau-du-pilotage-de-la-gestion--reference-2023-1396592/" TargetMode="External"/><Relationship Id="rId85" Type="http://schemas.openxmlformats.org/officeDocument/2006/relationships/hyperlink" Target="https://choisirleservicepublic.gouv.fr/offre-emploi/cheffe-de-projets-immobiliers-reference-2023-1201293/" TargetMode="External"/><Relationship Id="rId12" Type="http://schemas.openxmlformats.org/officeDocument/2006/relationships/hyperlink" Target="https://place-emploi-public.gouv.fr/offre-emploi/responsable-saf-et-gd-ma-besancon--mobilite-au-fil-de-l-eau-pour-les-titulaires-reference-2023-1125144/" TargetMode="External"/><Relationship Id="rId17" Type="http://schemas.openxmlformats.org/officeDocument/2006/relationships/hyperlink" Target="https://choisirleservicepublic.gouv.fr/offre-emploi/charge-d-etudes-qualifie-en-charge-de-dossiers-complexes-necessitant-une-technicite-particuliere-hf-reference-2023-1210899/" TargetMode="External"/><Relationship Id="rId33" Type="http://schemas.openxmlformats.org/officeDocument/2006/relationships/hyperlink" Target="https://choisirleservicepublic.gouv.fr/offre-emploi/charge-du-dialogue-social-rh2hf-reference-2023-1333799/" TargetMode="External"/><Relationship Id="rId38" Type="http://schemas.openxmlformats.org/officeDocument/2006/relationships/hyperlink" Target="https://choisirleservicepublic.gouv.fr/nos-offres/filtres/mot-cles/2023-1288035/" TargetMode="External"/><Relationship Id="rId59" Type="http://schemas.openxmlformats.org/officeDocument/2006/relationships/hyperlink" Target="https://choisirleservicepublic.gouv.fr/offre-emploi/2023-1422618/?tracking=1&amp;idOrigine=502" TargetMode="External"/><Relationship Id="rId103" Type="http://schemas.openxmlformats.org/officeDocument/2006/relationships/hyperlink" Target="https://choisirleservicepublic.gouv.fr/offre-emploi/chargee-de-programmation-et-d-accompagnement-budgetaire---spsp-reference-2023-1422623/" TargetMode="External"/><Relationship Id="rId108" Type="http://schemas.openxmlformats.org/officeDocument/2006/relationships/hyperlink" Target="https://choisirleservicepublic.gouv.fr/offre-emploi/administrateurtrice-en-systemes-et-reseaux-d-information-et--communication-reference-2022-1004145/" TargetMode="External"/><Relationship Id="rId124" Type="http://schemas.openxmlformats.org/officeDocument/2006/relationships/hyperlink" Target="https://choisirleservicepublic.gouv.fr/nos-offres/filtres/mot-cles/2023-1419391%20/" TargetMode="External"/><Relationship Id="rId129" Type="http://schemas.openxmlformats.org/officeDocument/2006/relationships/hyperlink" Target="https://choisirleservicepublic.gouv.fr/nos-offres/filtres/mot-cles/2023-1419137/" TargetMode="External"/><Relationship Id="rId54" Type="http://schemas.openxmlformats.org/officeDocument/2006/relationships/hyperlink" Target="https://choisirleservicepublic.gouv.fr/offre-emploi/2023-1391629/?tracking=1&amp;idOrigine=502" TargetMode="External"/><Relationship Id="rId70" Type="http://schemas.openxmlformats.org/officeDocument/2006/relationships/hyperlink" Target="https://choisirleservicepublic.gouv.fr/offre-emploi/chef-de-projets-immobiliers-hf-reference-2023-1221971/" TargetMode="External"/><Relationship Id="rId75" Type="http://schemas.openxmlformats.org/officeDocument/2006/relationships/hyperlink" Target="https://choisirleservicepublic.gouv.fr/offre-emploi/chargee-d-operations-suivi-de-travaux-de-securisation-reference-2023-1200262/" TargetMode="External"/><Relationship Id="rId91" Type="http://schemas.openxmlformats.org/officeDocument/2006/relationships/hyperlink" Target="https://choisirleservicepublic.gouv.fr/offre-emploi/responsable-de-l-appui-au-pilotage-hf---dir-sg-grand-est-hf-reference-2023-1422537/" TargetMode="External"/><Relationship Id="rId96" Type="http://schemas.openxmlformats.org/officeDocument/2006/relationships/hyperlink" Target="https://choisirleservicepublic.gouv.fr/offre-emploi/chef-de-pole-transversal-contentieux-judiciaire-et-europeen---sem-reference-2023-1422685/" TargetMode="External"/><Relationship Id="rId1" Type="http://schemas.openxmlformats.org/officeDocument/2006/relationships/hyperlink" Target="https://choisirleservicepublic.gouv.fr/offre-emploi/2023-1391628/?tracking=1&amp;idOrigine=502" TargetMode="External"/><Relationship Id="rId6" Type="http://schemas.openxmlformats.org/officeDocument/2006/relationships/hyperlink" Target="https://choisirleservicepublic.gouv.fr/offre-emploi/chef-de-l-unite-de-pilotage-des-ressources-humaines-campagne-de-mobilite-pour-titulaires-reference-2023-1406857/" TargetMode="External"/><Relationship Id="rId23" Type="http://schemas.openxmlformats.org/officeDocument/2006/relationships/hyperlink" Target="https://choisirleservicepublic.gouv.fr/offre-emploi/responsable-administratif-et-financier-hf-reference-2023-1329764/" TargetMode="External"/><Relationship Id="rId28" Type="http://schemas.openxmlformats.org/officeDocument/2006/relationships/hyperlink" Target="https://choisirleservicepublic.gouv.fr/offre-emploi/2023-1362642/?tracking=1&amp;idOrigine=502" TargetMode="External"/><Relationship Id="rId49" Type="http://schemas.openxmlformats.org/officeDocument/2006/relationships/hyperlink" Target="https://choisirleservicepublic.gouv.fr/offre-emploi/2023-1367451/?tracking=1&amp;idOrigine=502" TargetMode="External"/><Relationship Id="rId114" Type="http://schemas.openxmlformats.org/officeDocument/2006/relationships/hyperlink" Target="https://choisirleservicepublic.gouv.fr/offre-emploi/chefffe-de-projet-immobilier--suivi-des-operations-judiciaires-et-pjj--reference-2023-1390604/" TargetMode="External"/><Relationship Id="rId119" Type="http://schemas.openxmlformats.org/officeDocument/2006/relationships/hyperlink" Target="https://choisirleservicepublic.gouv.fr/nos-offres/filtres/mot-cles/2023-1421261/" TargetMode="External"/><Relationship Id="rId44" Type="http://schemas.openxmlformats.org/officeDocument/2006/relationships/hyperlink" Target="https://choisirleservicepublic.gouv.fr/offre-emploi/redacteur-qualifie-du-secteur-associatif-habilite-fh--reference-2023-1286000/" TargetMode="External"/><Relationship Id="rId60" Type="http://schemas.openxmlformats.org/officeDocument/2006/relationships/hyperlink" Target="https://choisirleservicepublic.gouv.fr/offre-emploi/administrateurtrice-systeme-reference-2023-1370537/" TargetMode="External"/><Relationship Id="rId65" Type="http://schemas.openxmlformats.org/officeDocument/2006/relationships/hyperlink" Target="https://choisirleservicepublic.gouv.fr/offre-emploi/chargee--charge-de-mission-controle-interne-financier---dir-sg-idf-hf-reference-2023-1370646/" TargetMode="External"/><Relationship Id="rId81" Type="http://schemas.openxmlformats.org/officeDocument/2006/relationships/hyperlink" Target="https://choisirleservicepublic.gouv.fr/offre-emploi/responsable-du-site-vendome-hf-reference-2023-1396600/" TargetMode="External"/><Relationship Id="rId86" Type="http://schemas.openxmlformats.org/officeDocument/2006/relationships/hyperlink" Target="https://choisirleservicepublic.gouv.fr/offre-emploi/chargee-d-etudes-action-sociale-reference-2023-1422526/" TargetMode="External"/><Relationship Id="rId130" Type="http://schemas.openxmlformats.org/officeDocument/2006/relationships/hyperlink" Target="https://choisirleservicepublic.gouv.fr/nos-offres/filtres/mot-cles/2023-1419330%20/" TargetMode="External"/><Relationship Id="rId135" Type="http://schemas.openxmlformats.org/officeDocument/2006/relationships/hyperlink" Target="https://choisirleservicepublic.gouv.fr/nos-offres/filtres/mot-cles/2023-1396605%20/" TargetMode="External"/><Relationship Id="rId13" Type="http://schemas.openxmlformats.org/officeDocument/2006/relationships/hyperlink" Target="https://choisirleservicepublic.gouv.fr/offre-emploi/responsable-gestion-deleguee-cd-chateaudun--campagne-de-mobilite-pour-titulaires-reference-2023-1323013/" TargetMode="External"/><Relationship Id="rId18" Type="http://schemas.openxmlformats.org/officeDocument/2006/relationships/hyperlink" Target="https://choisirleservicepublic.gouv.fr/offre-emploi/cheffe-de-l-unite-d-appui-aux-affaires-immobilieres-uaai-hf-reference-2023-1380224/" TargetMode="External"/><Relationship Id="rId39" Type="http://schemas.openxmlformats.org/officeDocument/2006/relationships/hyperlink" Target="https://choisirleservicepublic.gouv.fr/nos-offres/filtres/mot-cles/2023-1367677/" TargetMode="External"/><Relationship Id="rId109" Type="http://schemas.openxmlformats.org/officeDocument/2006/relationships/hyperlink" Target="https://choisirleservicepublic.gouv.fr/offre-emploi/chargee-de-missions-cif---dir-sg-grand-nord-hf-reference-2023-1288380/" TargetMode="External"/><Relationship Id="rId34" Type="http://schemas.openxmlformats.org/officeDocument/2006/relationships/hyperlink" Target="https://choisirleservicepublic.gouv.fr/offre-emploi/adjoint-au-chef-du-bureau-rh4-hf-reference-2023-1324332/" TargetMode="External"/><Relationship Id="rId50" Type="http://schemas.openxmlformats.org/officeDocument/2006/relationships/hyperlink" Target="https://choisirleservicepublic.gouv.fr/offre-emploi/responsable-tarification-du-secteur-associatif-habilite-sah-hf-reference-2023-1419114/" TargetMode="External"/><Relationship Id="rId55" Type="http://schemas.openxmlformats.org/officeDocument/2006/relationships/hyperlink" Target="https://choisirleservicepublic.gouv.fr/offre-emploi/2023-1334099/?tracking=1&amp;idOrigine=502" TargetMode="External"/><Relationship Id="rId76" Type="http://schemas.openxmlformats.org/officeDocument/2006/relationships/hyperlink" Target="https://choisirleservicepublic.gouv.fr/offre-emploi/adjointe-au-cheffe-du-departement-de-la-qualite-et-du-pilotage-reference-2023-1288522/" TargetMode="External"/><Relationship Id="rId97" Type="http://schemas.openxmlformats.org/officeDocument/2006/relationships/hyperlink" Target="https://choisirleservicepublic.gouv.fr/offre-emploi/pmo--pilote-budgetaire-et-contractuel---snum-reference-2023-1422588/" TargetMode="External"/><Relationship Id="rId104" Type="http://schemas.openxmlformats.org/officeDocument/2006/relationships/hyperlink" Target="https://choisirleservicepublic.gouv.fr/offre-emploi/charge-des-mobilites-durables---spsp-reference-2023-1422672/" TargetMode="External"/><Relationship Id="rId120" Type="http://schemas.openxmlformats.org/officeDocument/2006/relationships/hyperlink" Target="https://choisirleservicepublic.gouv.fr/nos-offres/filtres/mot-cles/2023-1413049%20/" TargetMode="External"/><Relationship Id="rId125" Type="http://schemas.openxmlformats.org/officeDocument/2006/relationships/hyperlink" Target="https://choisirleservicepublic.gouv.fr/nos-offres/filtres/mot-cles/2023-1419389%20/" TargetMode="External"/><Relationship Id="rId7" Type="http://schemas.openxmlformats.org/officeDocument/2006/relationships/hyperlink" Target="https://choisirleservicepublic.gouv.fr/offre-emploi/2023-1406855/?tracking=1&amp;idOrigine=502" TargetMode="External"/><Relationship Id="rId71" Type="http://schemas.openxmlformats.org/officeDocument/2006/relationships/hyperlink" Target="https://choisirleservicepublic.gouv.fr/offre-emploi/administrateur-reseau---delegation-inter-regionale-grand-centre-hf-reference-2023-1395312/" TargetMode="External"/><Relationship Id="rId92" Type="http://schemas.openxmlformats.org/officeDocument/2006/relationships/hyperlink" Target="https://choisirleservicepublic.gouv.fr/offre-emploi/adjointe-au-chef-du-bureau-de-l-acces-au-droit-et-a-la-mediation---sadjav-reference-2023-1422551/" TargetMode="External"/><Relationship Id="rId2" Type="http://schemas.openxmlformats.org/officeDocument/2006/relationships/hyperlink" Target="https://choisirleservicepublic.gouv.fr/offre-emploi/2023-1343670/?tracking=1&amp;idOrigine=502" TargetMode="External"/><Relationship Id="rId29" Type="http://schemas.openxmlformats.org/officeDocument/2006/relationships/hyperlink" Target="https://choisirleservicepublic.gouv.fr/offre-emploi/cheffe-du-departement-des-ressources-documentaires-historiques-et-actions-culturelles-hf-reference-2023-1376184/" TargetMode="External"/><Relationship Id="rId24" Type="http://schemas.openxmlformats.org/officeDocument/2006/relationships/hyperlink" Target="https://choisirleservicepublic.gouv.fr/offre-emploi/responsable-des-ressources-humaines-du-centre-penitentiaire-de-fresnes-hf-reference-2023-1378811/" TargetMode="External"/><Relationship Id="rId40" Type="http://schemas.openxmlformats.org/officeDocument/2006/relationships/hyperlink" Target="https://choisirleservicepublic.gouv.fr/nos-offres/filtres/mot-cles/2023-1421446/" TargetMode="External"/><Relationship Id="rId45" Type="http://schemas.openxmlformats.org/officeDocument/2006/relationships/hyperlink" Target="https://choisirleservicepublic.gouv.fr/offre-emploi/redacteur-rice-reference-2023-1421502/" TargetMode="External"/><Relationship Id="rId66" Type="http://schemas.openxmlformats.org/officeDocument/2006/relationships/hyperlink" Target="https://choisirleservicepublic.gouv.fr/offre-emploi/chargee-de-mission-maitrise-des-risques-et-controle-interne-financier-hf-hf-reference-2023-1336575/" TargetMode="External"/><Relationship Id="rId87" Type="http://schemas.openxmlformats.org/officeDocument/2006/relationships/hyperlink" Target="https://choisirleservicepublic.gouv.fr/offre-emploi/charge-de-mission-risques-numeriques-reference-2023-1422539/" TargetMode="External"/><Relationship Id="rId110" Type="http://schemas.openxmlformats.org/officeDocument/2006/relationships/hyperlink" Target="https://choisirleservicepublic.gouv.fr/offre-emploi/cheffe-de-domaine-ssi---delegation-inter-regionale-grand-ouest-hf-reference-2023-1250791/" TargetMode="External"/><Relationship Id="rId115" Type="http://schemas.openxmlformats.org/officeDocument/2006/relationships/hyperlink" Target="https://choisirleservicepublic.gouv.fr/offre-emploi/adjoint-au-chef-de-bureau-des-prestations-financieres-de-l-administration-centrale-reference-2023-1131198/" TargetMode="External"/><Relationship Id="rId131" Type="http://schemas.openxmlformats.org/officeDocument/2006/relationships/hyperlink" Target="https://choisirleservicepublic.gouv.fr/nos-offres/filtres/mot-cles/2023-1421416/" TargetMode="External"/><Relationship Id="rId136" Type="http://schemas.openxmlformats.org/officeDocument/2006/relationships/hyperlink" Target="https://choisirleservicepublic.gouv.fr/nos-offres/filtres/mot-cles/2023-1406960%20/" TargetMode="External"/><Relationship Id="rId61" Type="http://schemas.openxmlformats.org/officeDocument/2006/relationships/hyperlink" Target="https://choisirleservicepublic.gouv.fr/offre-emploi/chargee-de-mission-maitrise-des-risques-et-controle-interne-financier-hf-reference-2023-1370543/" TargetMode="External"/><Relationship Id="rId82" Type="http://schemas.openxmlformats.org/officeDocument/2006/relationships/hyperlink" Target="https://choisirleservicepublic.gouv.fr/offre-emploi/adjoint-aupres-du-chef-du-bureau--justice-penale-et-civile--reference-2023-1312398/" TargetMode="External"/><Relationship Id="rId19" Type="http://schemas.openxmlformats.org/officeDocument/2006/relationships/hyperlink" Target="https://place-emploi-public.gouv.fr/offre-emploi/responsable-du-centre-de-formation-continue-hf-reference-2022-1073773/" TargetMode="External"/><Relationship Id="rId14" Type="http://schemas.openxmlformats.org/officeDocument/2006/relationships/hyperlink" Target="https://choisirleservicepublic.gouv.fr/offre-emploi/-chef-d-unite-recrutement-formation-et-qualification-curfq-hf---disp-de-lille-reference-2023-1323121/" TargetMode="External"/><Relationship Id="rId30" Type="http://schemas.openxmlformats.org/officeDocument/2006/relationships/hyperlink" Target="https://choisirleservicepublic.gouv.fr/offre-emploi/chef-de-section--appui-au-pilotage--rh-mpqrh-reference-2023-1125252/" TargetMode="External"/><Relationship Id="rId35" Type="http://schemas.openxmlformats.org/officeDocument/2006/relationships/hyperlink" Target="https://choisirleservicepublic.gouv.fr/offre-emploi/chef-de-section-rh-personnel-de-surveillance-rh4-reference-2023-1288066/" TargetMode="External"/><Relationship Id="rId56" Type="http://schemas.openxmlformats.org/officeDocument/2006/relationships/hyperlink" Target="https://choisirleservicepublic.gouv.fr/offre-emploi/2023-1419350/?tracking=1&amp;idOrigine=502" TargetMode="External"/><Relationship Id="rId77" Type="http://schemas.openxmlformats.org/officeDocument/2006/relationships/hyperlink" Target="https://choisirleservicepublic.gouv.fr/offre-emploi/chargee-de-mission---appui-au-pilotage-territorial-reference-2023-1288514/" TargetMode="External"/><Relationship Id="rId100" Type="http://schemas.openxmlformats.org/officeDocument/2006/relationships/hyperlink" Target="https://choisirleservicepublic.gouv.fr/offre-emploi/chef-de-departement-strategie-pilotage-et-gouvernance-fh---snum-reference-2023-1422606/" TargetMode="External"/><Relationship Id="rId105" Type="http://schemas.openxmlformats.org/officeDocument/2006/relationships/hyperlink" Target="https://choisirleservicepublic.gouv.fr/offre-emploi/charge-de-la-promotion-du-developpement-et-mobilites-durables-en-administration-centrale---spsp-reference-2023-1422678/" TargetMode="External"/><Relationship Id="rId126" Type="http://schemas.openxmlformats.org/officeDocument/2006/relationships/hyperlink" Target="https://choisirleservicepublic.gouv.fr/nos-offres/filtres/mot-cles/2023-1419385%20/" TargetMode="External"/><Relationship Id="rId8" Type="http://schemas.openxmlformats.org/officeDocument/2006/relationships/hyperlink" Target="https://choisirleservicepublic.gouv.fr/offre-emploi/2023-1416852/?tracking=1&amp;idOrigine=502" TargetMode="External"/><Relationship Id="rId51" Type="http://schemas.openxmlformats.org/officeDocument/2006/relationships/hyperlink" Target="https://choisirleservicepublic.gouv.fr/offre-emploi/responsable-de-l-appui-au-pilotage-territorial---dtpjj-aquitaine-sud---mont-de-marsan-40-hf-reference-2023-1422755/" TargetMode="External"/><Relationship Id="rId72" Type="http://schemas.openxmlformats.org/officeDocument/2006/relationships/hyperlink" Target="https://choisirleservicepublic.gouv.fr/offre-emploi/adjoint--e--au-chef-de-la-cellule-de-synthese---sadjav-reference-2023-1370502/" TargetMode="External"/><Relationship Id="rId93" Type="http://schemas.openxmlformats.org/officeDocument/2006/relationships/hyperlink" Target="https://choisirleservicepublic.gouv.fr/offre-emploi/chef-du-pole--accompagnement-au-changement--du-systeme-d-information-de-l-aide-juridictionnelle-siaj-reference-2023-1422558/" TargetMode="External"/><Relationship Id="rId98" Type="http://schemas.openxmlformats.org/officeDocument/2006/relationships/hyperlink" Target="https://choisirleservicepublic.gouv.fr/offre-emploi/cheffe-de-pole-services-de-socle-automatise-2sa-fh---snum-reference-2023-1422591/" TargetMode="External"/><Relationship Id="rId121" Type="http://schemas.openxmlformats.org/officeDocument/2006/relationships/hyperlink" Target="https://choisirleservicepublic.gouv.fr/nos-offres/filtres/mot-cles/2023-%201417880/" TargetMode="External"/><Relationship Id="rId3" Type="http://schemas.openxmlformats.org/officeDocument/2006/relationships/hyperlink" Target="https://pep-rh.talent-soft.com/Pages/Offers/MainPage.aspx?FromContext=VacancyDashboard&amp;id=1405597" TargetMode="External"/><Relationship Id="rId25" Type="http://schemas.openxmlformats.org/officeDocument/2006/relationships/hyperlink" Target="https://choisirleservicepublic.gouv.fr/offre-emploi/attache-d-administration-de-l-etat--attache-d-administration-hf-reference-2023-1377493/" TargetMode="External"/><Relationship Id="rId46" Type="http://schemas.openxmlformats.org/officeDocument/2006/relationships/hyperlink" Target="https://choisirleservicepublic.gouv.fr/offre-emploi/redacteur-rice-qualifie-du-secteur-associatif-habilite-reference-2023-1421505/" TargetMode="External"/><Relationship Id="rId67" Type="http://schemas.openxmlformats.org/officeDocument/2006/relationships/hyperlink" Target="https://choisirleservicepublic.gouv.fr/offre-emploi/adjointe-au-a-la-cheffe-du-pole-d-evaluation-de-la-justice-civile--reference-2023-1369486/" TargetMode="External"/><Relationship Id="rId116" Type="http://schemas.openxmlformats.org/officeDocument/2006/relationships/hyperlink" Target="https://choisirleservicepublic.gouv.fr/offre-emploi/referent-transformation-financiere-reference-2023-1341107/" TargetMode="External"/><Relationship Id="rId137" Type="http://schemas.openxmlformats.org/officeDocument/2006/relationships/hyperlink" Target="https://choisirleservicepublic.gouv.fr/offre-emploi/chef-de-section-affaires-disciplinaires-rh2-hf-reference-2023-1423715/" TargetMode="External"/><Relationship Id="rId20" Type="http://schemas.openxmlformats.org/officeDocument/2006/relationships/hyperlink" Target="https://place-emploi-public.gouv.fr/offre-emploi/chef-de-l-unite-des-achats-et-des-marches-hf-reference-2022-1074258/" TargetMode="External"/><Relationship Id="rId41" Type="http://schemas.openxmlformats.org/officeDocument/2006/relationships/hyperlink" Target="https://place-emploi-public.gouv.fr/offre-emploi/redacteur-qualifie-analyse-budgetaire-reference-2023-1164938/" TargetMode="External"/><Relationship Id="rId62" Type="http://schemas.openxmlformats.org/officeDocument/2006/relationships/hyperlink" Target="https://choisirleservicepublic.gouv.fr/offre-emploi/chef-du-pole-controle-interne-metier--sfa-reference-2023-1288509/" TargetMode="External"/><Relationship Id="rId83" Type="http://schemas.openxmlformats.org/officeDocument/2006/relationships/hyperlink" Target="https://choisirleservicepublic.gouv.fr/offre-emploi/adjointe-aupres-de-la-cheffe-du-bureau--justice-penale-et-civile--en-charge-des-sujets-transversaux--reference-2023-1343785/" TargetMode="External"/><Relationship Id="rId88" Type="http://schemas.openxmlformats.org/officeDocument/2006/relationships/hyperlink" Target="https://choisirleservicepublic.gouv.fr/offre-emploi/adjointeadjoint-a-la-cheffe-du-departement-immobilier-hf-reference-2023-1422553/" TargetMode="External"/><Relationship Id="rId111" Type="http://schemas.openxmlformats.org/officeDocument/2006/relationships/hyperlink" Target="https://choisirleservicepublic.gouv.fr/offre-emploi/adjointe-aua-la-cheffe-du-departement-informatique-et-telecommunications---dir-sg-grand-ouest-hf-reference-2023-1288430/" TargetMode="External"/><Relationship Id="rId132" Type="http://schemas.openxmlformats.org/officeDocument/2006/relationships/hyperlink" Target="https://choisirleservicepublic.gouv.fr/nos-offres/filtres/mot-cles/2023-1419140/" TargetMode="External"/><Relationship Id="rId15" Type="http://schemas.openxmlformats.org/officeDocument/2006/relationships/hyperlink" Target="https://choisirleservicepublic.gouv.fr/offre-emploi/2023-1387992/?tracking=1&amp;idOrigine=502" TargetMode="External"/><Relationship Id="rId36" Type="http://schemas.openxmlformats.org/officeDocument/2006/relationships/hyperlink" Target="https://choisirleservicepublic.gouv.fr/nos-offres/filtres/mot-cles/2023-1421432/" TargetMode="External"/><Relationship Id="rId57" Type="http://schemas.openxmlformats.org/officeDocument/2006/relationships/hyperlink" Target="https://choisirleservicepublic.gouv.fr/offre-emploi/ple-ressources-humaines-et-formation---responsable-de-formation-hf-reference-2023-1411602/" TargetMode="External"/><Relationship Id="rId106" Type="http://schemas.openxmlformats.org/officeDocument/2006/relationships/hyperlink" Target="https://choisirleservicepublic.gouv.fr/offre-emploi/cheffe-de-projet-si-decisionnel---srh-reference-2023-1422697/" TargetMode="External"/><Relationship Id="rId127" Type="http://schemas.openxmlformats.org/officeDocument/2006/relationships/hyperlink" Target="https://choisirleservicepublic.gouv.fr/nos-offres/filtres/mot-cles/2023-1406891/" TargetMode="External"/><Relationship Id="rId10" Type="http://schemas.openxmlformats.org/officeDocument/2006/relationships/hyperlink" Target="https://choisirleservicepublic.gouv.fr/offre-emploi/2023-1354978/?tracking=1&amp;idOrigine=502" TargetMode="External"/><Relationship Id="rId31" Type="http://schemas.openxmlformats.org/officeDocument/2006/relationships/hyperlink" Target="https://choisirleservicepublic.gouv.fr/offre-emploi/adjoint-au-chef-du-bureau-des-affaires-statutaires-et-de-l-organisation-du-dialogue-social-rh2-hf-reference-2023-1367692/" TargetMode="External"/><Relationship Id="rId52" Type="http://schemas.openxmlformats.org/officeDocument/2006/relationships/hyperlink" Target="https://choisirleservicepublic.gouv.fr/offre-emploi/2023-1419334/?tracking=1&amp;idOrigine=502" TargetMode="External"/><Relationship Id="rId73" Type="http://schemas.openxmlformats.org/officeDocument/2006/relationships/hyperlink" Target="https://choisirleservicepublic.gouv.fr/offre-emploi/adjointe-au-directeur-du-projet--du-systeme-d-information-de-l-aide-juridictionnelle-siaj--reference-2023-1370513/" TargetMode="External"/><Relationship Id="rId78" Type="http://schemas.openxmlformats.org/officeDocument/2006/relationships/hyperlink" Target="https://choisirleservicepublic.gouv.fr/offre-emploi/adjoint-au-chef-de-bureau-de-la-programmation-et-de-la-synthese-reference-2023-1396567/" TargetMode="External"/><Relationship Id="rId94" Type="http://schemas.openxmlformats.org/officeDocument/2006/relationships/hyperlink" Target="https://choisirleservicepublic.gouv.fr/offre-emploi/redacteur-juridique-qualifie-en-contentieux-judiciaire-et-europeen---sem-reference-2023-1422562/" TargetMode="External"/><Relationship Id="rId99" Type="http://schemas.openxmlformats.org/officeDocument/2006/relationships/hyperlink" Target="https://choisirleservicepublic.gouv.fr/offre-emploi/coordonnateur-des-departements-de-l-informatique-et-des-telecommunications-fh---snum-reference-2023-1422597/" TargetMode="External"/><Relationship Id="rId101" Type="http://schemas.openxmlformats.org/officeDocument/2006/relationships/hyperlink" Target="https://choisirleservicepublic.gouv.fr/offre-emploi/adjoint-chef-de-bureau-financier-fh---snum-reference-2023-1422683/" TargetMode="External"/><Relationship Id="rId122" Type="http://schemas.openxmlformats.org/officeDocument/2006/relationships/hyperlink" Target="https://choisirleservicepublic.gouv.fr/offre-emploi/2023-1419367/?tracking=1&amp;idOrigine=502" TargetMode="External"/><Relationship Id="rId4" Type="http://schemas.openxmlformats.org/officeDocument/2006/relationships/hyperlink" Target="https://pep-rh.talent-soft.com/Pages/Offers/MainPage.aspx?FromContext=VacancyDashboard&amp;id=1405615" TargetMode="External"/><Relationship Id="rId9" Type="http://schemas.openxmlformats.org/officeDocument/2006/relationships/hyperlink" Target="https://choisirleservicepublic.gouv.fr/offre-emploi/2023-1353703/?tracking=1&amp;idOrigine=502" TargetMode="External"/><Relationship Id="rId26" Type="http://schemas.openxmlformats.org/officeDocument/2006/relationships/hyperlink" Target="https://choisirleservicepublic.gouv.fr/offre-emploi/responsable-du-service-administratif-et-financier-et-du-suivi-de-la-gestion-deleguee-cd-argentan-aae-hf-reference-2023-1297215/" TargetMode="External"/><Relationship Id="rId47" Type="http://schemas.openxmlformats.org/officeDocument/2006/relationships/hyperlink" Target="https://choisirleservicepublic.gouv.fr/offre-emploi/responsable-de-l-appui-au-pilotage-territorial-dtpjj-isere-hf-reference-2023-1419257/" TargetMode="External"/><Relationship Id="rId68" Type="http://schemas.openxmlformats.org/officeDocument/2006/relationships/hyperlink" Target="https://choisirleservicepublic.gouv.fr/offre-emploi/adjoint-au-chef-du-bureau-formation-outils-reference-2023-1337482/" TargetMode="External"/><Relationship Id="rId89" Type="http://schemas.openxmlformats.org/officeDocument/2006/relationships/hyperlink" Target="https://choisirleservicepublic.gouv.fr/offre-emploi/directrice-directeur-de-projet-construction-hf-reference-2023-1422567/" TargetMode="External"/><Relationship Id="rId112" Type="http://schemas.openxmlformats.org/officeDocument/2006/relationships/hyperlink" Target="https://choisirleservicepublic.gouv.fr/offre-emploi/cheffe-de-domaine-systeme-d-information-et-poste-de-travail-reference-2023-1370562/" TargetMode="External"/><Relationship Id="rId133" Type="http://schemas.openxmlformats.org/officeDocument/2006/relationships/hyperlink" Target="https://choisirleservicepublic.gouv.fr/offre-emploi/charge-de-mission---tribunal-judiciaire-de-villefranche-sur-saone-hf-reference-2023-13941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3"/>
  <sheetViews>
    <sheetView tabSelected="1" zoomScale="70" zoomScaleNormal="70" workbookViewId="0">
      <selection activeCell="P19" sqref="P19"/>
    </sheetView>
  </sheetViews>
  <sheetFormatPr baseColWidth="10" defaultRowHeight="12.75"/>
  <cols>
    <col min="1" max="1" width="15" customWidth="1"/>
    <col min="2" max="2" width="20.42578125" style="21" customWidth="1"/>
    <col min="3" max="3" width="23.85546875" style="21" customWidth="1"/>
    <col min="4" max="4" width="13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3"/>
    <col min="11" max="11" width="30.570312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35" t="s">
        <v>134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8.75">
      <c r="A4" s="35"/>
      <c r="B4" s="35"/>
      <c r="C4" s="35"/>
      <c r="D4" s="35"/>
      <c r="E4" s="35"/>
      <c r="F4" s="35"/>
      <c r="G4" s="35"/>
      <c r="H4" s="35"/>
      <c r="I4" s="35"/>
      <c r="J4" s="35"/>
      <c r="K4" s="15"/>
    </row>
    <row r="5" spans="1:11" ht="24.75">
      <c r="A5" s="7"/>
      <c r="B5" s="7"/>
      <c r="C5" s="7"/>
      <c r="D5" s="36"/>
      <c r="E5" s="36"/>
      <c r="F5" s="36"/>
      <c r="G5" s="36"/>
      <c r="H5" s="36"/>
      <c r="I5" s="36"/>
      <c r="J5" s="36"/>
      <c r="K5" s="15"/>
    </row>
    <row r="6" spans="1:11" ht="15.75" customHeight="1">
      <c r="A6" s="37" t="s">
        <v>135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.75" customHeight="1">
      <c r="A7" s="37" t="s">
        <v>622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.75" customHeight="1">
      <c r="A8" s="37" t="s">
        <v>623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18.75">
      <c r="A9" s="8"/>
      <c r="B9" s="18"/>
      <c r="C9" s="18"/>
      <c r="D9" s="6"/>
      <c r="E9" s="6"/>
      <c r="F9" s="6"/>
      <c r="G9" s="6"/>
      <c r="H9" s="6"/>
      <c r="I9" s="6"/>
      <c r="J9" s="12"/>
      <c r="K9" s="15"/>
    </row>
    <row r="10" spans="1:11" ht="15.7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1" ht="51">
      <c r="A11" s="3" t="s">
        <v>133</v>
      </c>
      <c r="B11" s="3" t="s">
        <v>125</v>
      </c>
      <c r="C11" s="3" t="s">
        <v>126</v>
      </c>
      <c r="D11" s="3" t="s">
        <v>128</v>
      </c>
      <c r="E11" s="3" t="s">
        <v>127</v>
      </c>
      <c r="F11" s="3" t="s">
        <v>129</v>
      </c>
      <c r="G11" s="3" t="s">
        <v>130</v>
      </c>
      <c r="H11" s="3" t="s">
        <v>131</v>
      </c>
      <c r="I11" s="3" t="s">
        <v>132</v>
      </c>
      <c r="J11" s="4" t="s">
        <v>1</v>
      </c>
      <c r="K11" s="3" t="s">
        <v>0</v>
      </c>
    </row>
    <row r="12" spans="1:11" s="21" customFormat="1" ht="47.25">
      <c r="A12" s="24" t="s">
        <v>294</v>
      </c>
      <c r="B12" s="22" t="s">
        <v>11</v>
      </c>
      <c r="C12" s="22" t="s">
        <v>29</v>
      </c>
      <c r="D12" s="10" t="s">
        <v>297</v>
      </c>
      <c r="E12" s="10" t="s">
        <v>272</v>
      </c>
      <c r="F12" s="10" t="s">
        <v>264</v>
      </c>
      <c r="G12" s="9"/>
      <c r="H12" s="10" t="s">
        <v>295</v>
      </c>
      <c r="I12" s="9" t="s">
        <v>296</v>
      </c>
      <c r="J12" s="9">
        <v>3</v>
      </c>
      <c r="K12" s="16"/>
    </row>
    <row r="13" spans="1:11" s="21" customFormat="1" ht="31.5">
      <c r="A13" s="24" t="s">
        <v>289</v>
      </c>
      <c r="B13" s="22" t="s">
        <v>18</v>
      </c>
      <c r="C13" s="22" t="s">
        <v>36</v>
      </c>
      <c r="D13" s="10" t="s">
        <v>297</v>
      </c>
      <c r="E13" s="10" t="s">
        <v>272</v>
      </c>
      <c r="F13" s="10" t="s">
        <v>290</v>
      </c>
      <c r="G13" s="9" t="s">
        <v>291</v>
      </c>
      <c r="H13" s="10" t="s">
        <v>292</v>
      </c>
      <c r="I13" s="9" t="s">
        <v>293</v>
      </c>
      <c r="J13" s="9">
        <v>3</v>
      </c>
      <c r="K13" s="16"/>
    </row>
    <row r="14" spans="1:11" s="21" customFormat="1" ht="47.25">
      <c r="A14" s="24" t="s">
        <v>271</v>
      </c>
      <c r="B14" s="22" t="s">
        <v>11</v>
      </c>
      <c r="C14" s="22" t="s">
        <v>29</v>
      </c>
      <c r="D14" s="10" t="s">
        <v>297</v>
      </c>
      <c r="E14" s="10" t="s">
        <v>272</v>
      </c>
      <c r="F14" s="10" t="s">
        <v>273</v>
      </c>
      <c r="G14" s="9" t="s">
        <v>274</v>
      </c>
      <c r="H14" s="10"/>
      <c r="I14" s="9" t="s">
        <v>275</v>
      </c>
      <c r="J14" s="9">
        <v>2</v>
      </c>
      <c r="K14" s="16"/>
    </row>
    <row r="15" spans="1:11" s="21" customFormat="1" ht="47.25">
      <c r="A15" s="24" t="s">
        <v>281</v>
      </c>
      <c r="B15" s="22" t="s">
        <v>11</v>
      </c>
      <c r="C15" s="22" t="s">
        <v>29</v>
      </c>
      <c r="D15" s="10" t="s">
        <v>297</v>
      </c>
      <c r="E15" s="10" t="s">
        <v>272</v>
      </c>
      <c r="F15" s="10" t="s">
        <v>273</v>
      </c>
      <c r="G15" s="9" t="s">
        <v>282</v>
      </c>
      <c r="H15" s="10"/>
      <c r="I15" s="9" t="s">
        <v>283</v>
      </c>
      <c r="J15" s="9">
        <v>2</v>
      </c>
      <c r="K15" s="16"/>
    </row>
    <row r="16" spans="1:11" s="21" customFormat="1" ht="47.25">
      <c r="A16" s="24" t="s">
        <v>284</v>
      </c>
      <c r="B16" s="22" t="s">
        <v>11</v>
      </c>
      <c r="C16" s="22" t="s">
        <v>29</v>
      </c>
      <c r="D16" s="10" t="s">
        <v>297</v>
      </c>
      <c r="E16" s="10" t="s">
        <v>272</v>
      </c>
      <c r="F16" s="10" t="s">
        <v>273</v>
      </c>
      <c r="G16" s="9" t="s">
        <v>282</v>
      </c>
      <c r="H16" s="10"/>
      <c r="I16" s="9" t="s">
        <v>285</v>
      </c>
      <c r="J16" s="9">
        <v>3</v>
      </c>
      <c r="K16" s="16"/>
    </row>
    <row r="17" spans="1:11" s="21" customFormat="1" ht="31.5">
      <c r="A17" s="24" t="s">
        <v>276</v>
      </c>
      <c r="B17" s="22" t="s">
        <v>11</v>
      </c>
      <c r="C17" s="22" t="s">
        <v>29</v>
      </c>
      <c r="D17" s="10" t="s">
        <v>297</v>
      </c>
      <c r="E17" s="10" t="s">
        <v>272</v>
      </c>
      <c r="F17" s="10" t="s">
        <v>277</v>
      </c>
      <c r="G17" s="9" t="s">
        <v>278</v>
      </c>
      <c r="H17" s="10" t="s">
        <v>279</v>
      </c>
      <c r="I17" s="9" t="s">
        <v>280</v>
      </c>
      <c r="J17" s="9">
        <v>3</v>
      </c>
      <c r="K17" s="16"/>
    </row>
    <row r="18" spans="1:11" s="21" customFormat="1" ht="47.25">
      <c r="A18" s="24" t="s">
        <v>286</v>
      </c>
      <c r="B18" s="22" t="s">
        <v>11</v>
      </c>
      <c r="C18" s="22" t="s">
        <v>29</v>
      </c>
      <c r="D18" s="10" t="s">
        <v>297</v>
      </c>
      <c r="E18" s="10" t="s">
        <v>272</v>
      </c>
      <c r="F18" s="10" t="s">
        <v>287</v>
      </c>
      <c r="G18" s="9" t="s">
        <v>288</v>
      </c>
      <c r="H18" s="10"/>
      <c r="I18" s="9" t="s">
        <v>280</v>
      </c>
      <c r="J18" s="9">
        <v>3</v>
      </c>
      <c r="K18" s="16"/>
    </row>
    <row r="19" spans="1:11" s="21" customFormat="1" ht="63">
      <c r="A19" s="24" t="s">
        <v>375</v>
      </c>
      <c r="B19" s="22" t="s">
        <v>11</v>
      </c>
      <c r="C19" s="22" t="s">
        <v>29</v>
      </c>
      <c r="D19" s="10" t="s">
        <v>297</v>
      </c>
      <c r="E19" s="10" t="s">
        <v>272</v>
      </c>
      <c r="F19" s="10" t="s">
        <v>287</v>
      </c>
      <c r="G19" s="9" t="s">
        <v>376</v>
      </c>
      <c r="H19" s="10" t="s">
        <v>377</v>
      </c>
      <c r="I19" s="9" t="s">
        <v>378</v>
      </c>
      <c r="J19" s="9">
        <v>3</v>
      </c>
      <c r="K19" s="16"/>
    </row>
    <row r="20" spans="1:11" s="21" customFormat="1" ht="31.5">
      <c r="A20" s="24" t="s">
        <v>556</v>
      </c>
      <c r="B20" s="22" t="s">
        <v>19</v>
      </c>
      <c r="C20" s="22" t="s">
        <v>74</v>
      </c>
      <c r="D20" s="10" t="s">
        <v>297</v>
      </c>
      <c r="E20" s="10" t="s">
        <v>138</v>
      </c>
      <c r="F20" s="10" t="s">
        <v>557</v>
      </c>
      <c r="G20" s="9" t="s">
        <v>558</v>
      </c>
      <c r="H20" s="10"/>
      <c r="I20" s="9" t="s">
        <v>559</v>
      </c>
      <c r="J20" s="9">
        <v>3</v>
      </c>
      <c r="K20" s="16"/>
    </row>
    <row r="21" spans="1:11" s="21" customFormat="1" ht="31.5">
      <c r="A21" s="24" t="s">
        <v>560</v>
      </c>
      <c r="B21" s="22" t="s">
        <v>10</v>
      </c>
      <c r="C21" s="22" t="s">
        <v>79</v>
      </c>
      <c r="D21" s="10" t="s">
        <v>297</v>
      </c>
      <c r="E21" s="10" t="s">
        <v>138</v>
      </c>
      <c r="F21" s="10" t="s">
        <v>561</v>
      </c>
      <c r="G21" s="9" t="s">
        <v>562</v>
      </c>
      <c r="H21" s="10"/>
      <c r="I21" s="9" t="s">
        <v>563</v>
      </c>
      <c r="J21" s="9">
        <v>3</v>
      </c>
      <c r="K21" s="16"/>
    </row>
    <row r="22" spans="1:11" s="21" customFormat="1" ht="31.5">
      <c r="A22" s="24" t="s">
        <v>564</v>
      </c>
      <c r="B22" s="22" t="s">
        <v>9</v>
      </c>
      <c r="C22" s="22"/>
      <c r="D22" s="10" t="s">
        <v>297</v>
      </c>
      <c r="E22" s="10" t="s">
        <v>138</v>
      </c>
      <c r="F22" s="10" t="s">
        <v>565</v>
      </c>
      <c r="G22" s="9" t="s">
        <v>566</v>
      </c>
      <c r="H22" s="10"/>
      <c r="I22" s="9" t="s">
        <v>567</v>
      </c>
      <c r="J22" s="9">
        <v>3</v>
      </c>
      <c r="K22" s="16"/>
    </row>
    <row r="23" spans="1:11" s="21" customFormat="1" ht="47.25">
      <c r="A23" s="24" t="s">
        <v>568</v>
      </c>
      <c r="B23" s="22" t="s">
        <v>2</v>
      </c>
      <c r="C23" s="22" t="s">
        <v>114</v>
      </c>
      <c r="D23" s="10" t="s">
        <v>297</v>
      </c>
      <c r="E23" s="10" t="s">
        <v>138</v>
      </c>
      <c r="F23" s="10" t="s">
        <v>569</v>
      </c>
      <c r="G23" s="9" t="s">
        <v>570</v>
      </c>
      <c r="H23" s="10"/>
      <c r="I23" s="9" t="s">
        <v>571</v>
      </c>
      <c r="J23" s="9">
        <v>3</v>
      </c>
      <c r="K23" s="16"/>
    </row>
    <row r="24" spans="1:11" s="21" customFormat="1" ht="31.5">
      <c r="A24" s="24" t="s">
        <v>618</v>
      </c>
      <c r="B24" s="22" t="s">
        <v>7</v>
      </c>
      <c r="C24" s="22" t="s">
        <v>102</v>
      </c>
      <c r="D24" s="10" t="s">
        <v>297</v>
      </c>
      <c r="E24" s="10" t="s">
        <v>138</v>
      </c>
      <c r="F24" s="10" t="s">
        <v>619</v>
      </c>
      <c r="G24" s="9" t="s">
        <v>620</v>
      </c>
      <c r="H24" s="10"/>
      <c r="I24" s="9" t="s">
        <v>621</v>
      </c>
      <c r="J24" s="9">
        <v>3</v>
      </c>
      <c r="K24" s="16" t="s">
        <v>617</v>
      </c>
    </row>
    <row r="25" spans="1:11" s="21" customFormat="1" ht="47.25">
      <c r="A25" s="24" t="s">
        <v>572</v>
      </c>
      <c r="B25" s="22" t="s">
        <v>16</v>
      </c>
      <c r="C25" s="22" t="s">
        <v>118</v>
      </c>
      <c r="D25" s="10" t="s">
        <v>297</v>
      </c>
      <c r="E25" s="10" t="s">
        <v>138</v>
      </c>
      <c r="F25" s="10" t="s">
        <v>573</v>
      </c>
      <c r="G25" s="9" t="s">
        <v>574</v>
      </c>
      <c r="H25" s="10"/>
      <c r="I25" s="9" t="s">
        <v>571</v>
      </c>
      <c r="J25" s="9">
        <v>3</v>
      </c>
      <c r="K25" s="16"/>
    </row>
    <row r="26" spans="1:11" s="21" customFormat="1" ht="31.5">
      <c r="A26" s="24" t="s">
        <v>614</v>
      </c>
      <c r="B26" s="22" t="s">
        <v>2</v>
      </c>
      <c r="C26" s="22" t="s">
        <v>110</v>
      </c>
      <c r="D26" s="10" t="s">
        <v>297</v>
      </c>
      <c r="E26" s="10" t="s">
        <v>138</v>
      </c>
      <c r="F26" s="10" t="s">
        <v>615</v>
      </c>
      <c r="G26" s="9" t="s">
        <v>616</v>
      </c>
      <c r="H26" s="10"/>
      <c r="I26" s="9" t="s">
        <v>601</v>
      </c>
      <c r="J26" s="9">
        <v>3</v>
      </c>
      <c r="K26" s="16" t="s">
        <v>617</v>
      </c>
    </row>
    <row r="27" spans="1:11" s="21" customFormat="1" ht="31.5">
      <c r="A27" s="24" t="s">
        <v>575</v>
      </c>
      <c r="B27" s="22" t="s">
        <v>2</v>
      </c>
      <c r="C27" s="22" t="s">
        <v>110</v>
      </c>
      <c r="D27" s="10" t="s">
        <v>297</v>
      </c>
      <c r="E27" s="10" t="s">
        <v>138</v>
      </c>
      <c r="F27" s="10" t="s">
        <v>576</v>
      </c>
      <c r="G27" s="9" t="s">
        <v>577</v>
      </c>
      <c r="H27" s="10"/>
      <c r="I27" s="9" t="s">
        <v>578</v>
      </c>
      <c r="J27" s="9">
        <v>3</v>
      </c>
      <c r="K27" s="16"/>
    </row>
    <row r="28" spans="1:11" s="21" customFormat="1" ht="15.75">
      <c r="A28" s="24" t="s">
        <v>579</v>
      </c>
      <c r="B28" s="22" t="s">
        <v>17</v>
      </c>
      <c r="C28" s="22" t="s">
        <v>72</v>
      </c>
      <c r="D28" s="10" t="s">
        <v>297</v>
      </c>
      <c r="E28" s="10" t="s">
        <v>138</v>
      </c>
      <c r="F28" s="10" t="s">
        <v>580</v>
      </c>
      <c r="G28" s="9" t="s">
        <v>580</v>
      </c>
      <c r="H28" s="10"/>
      <c r="I28" s="9" t="s">
        <v>581</v>
      </c>
      <c r="J28" s="9">
        <v>3</v>
      </c>
      <c r="K28" s="16"/>
    </row>
    <row r="29" spans="1:11" s="21" customFormat="1" ht="31.5">
      <c r="A29" s="24" t="s">
        <v>582</v>
      </c>
      <c r="B29" s="22" t="s">
        <v>11</v>
      </c>
      <c r="C29" s="22" t="s">
        <v>29</v>
      </c>
      <c r="D29" s="10" t="s">
        <v>297</v>
      </c>
      <c r="E29" s="10" t="s">
        <v>138</v>
      </c>
      <c r="F29" s="10" t="s">
        <v>583</v>
      </c>
      <c r="G29" s="9" t="s">
        <v>584</v>
      </c>
      <c r="H29" s="10"/>
      <c r="I29" s="9" t="s">
        <v>585</v>
      </c>
      <c r="J29" s="9">
        <v>4</v>
      </c>
      <c r="K29" s="16"/>
    </row>
    <row r="30" spans="1:11" s="21" customFormat="1" ht="47.25">
      <c r="A30" s="24" t="s">
        <v>586</v>
      </c>
      <c r="B30" s="22" t="s">
        <v>11</v>
      </c>
      <c r="C30" s="22" t="s">
        <v>69</v>
      </c>
      <c r="D30" s="10" t="s">
        <v>297</v>
      </c>
      <c r="E30" s="10" t="s">
        <v>138</v>
      </c>
      <c r="F30" s="10" t="s">
        <v>583</v>
      </c>
      <c r="G30" s="9" t="s">
        <v>587</v>
      </c>
      <c r="H30" s="10"/>
      <c r="I30" s="9" t="s">
        <v>588</v>
      </c>
      <c r="J30" s="9">
        <v>3</v>
      </c>
      <c r="K30" s="16"/>
    </row>
    <row r="31" spans="1:11" s="21" customFormat="1" ht="31.5">
      <c r="A31" s="24" t="s">
        <v>589</v>
      </c>
      <c r="B31" s="22" t="s">
        <v>11</v>
      </c>
      <c r="C31" s="22" t="s">
        <v>97</v>
      </c>
      <c r="D31" s="10" t="s">
        <v>297</v>
      </c>
      <c r="E31" s="10" t="s">
        <v>138</v>
      </c>
      <c r="F31" s="10" t="s">
        <v>583</v>
      </c>
      <c r="G31" s="9" t="s">
        <v>590</v>
      </c>
      <c r="H31" s="10"/>
      <c r="I31" s="9" t="s">
        <v>578</v>
      </c>
      <c r="J31" s="9">
        <v>3</v>
      </c>
      <c r="K31" s="16"/>
    </row>
    <row r="32" spans="1:11" s="21" customFormat="1" ht="31.5">
      <c r="A32" s="24" t="s">
        <v>591</v>
      </c>
      <c r="B32" s="22" t="s">
        <v>2</v>
      </c>
      <c r="C32" s="22" t="s">
        <v>106</v>
      </c>
      <c r="D32" s="10" t="s">
        <v>297</v>
      </c>
      <c r="E32" s="10" t="s">
        <v>138</v>
      </c>
      <c r="F32" s="10" t="s">
        <v>592</v>
      </c>
      <c r="G32" s="9" t="s">
        <v>593</v>
      </c>
      <c r="H32" s="10"/>
      <c r="I32" s="9" t="s">
        <v>594</v>
      </c>
      <c r="J32" s="9">
        <v>3</v>
      </c>
      <c r="K32" s="16"/>
    </row>
    <row r="33" spans="1:11" s="21" customFormat="1" ht="31.5">
      <c r="A33" s="24" t="s">
        <v>595</v>
      </c>
      <c r="B33" s="22" t="s">
        <v>2</v>
      </c>
      <c r="C33" s="22" t="s">
        <v>106</v>
      </c>
      <c r="D33" s="10" t="s">
        <v>297</v>
      </c>
      <c r="E33" s="10" t="s">
        <v>138</v>
      </c>
      <c r="F33" s="10" t="s">
        <v>592</v>
      </c>
      <c r="G33" s="9" t="s">
        <v>596</v>
      </c>
      <c r="H33" s="10"/>
      <c r="I33" s="9" t="s">
        <v>597</v>
      </c>
      <c r="J33" s="9">
        <v>3</v>
      </c>
      <c r="K33" s="16"/>
    </row>
    <row r="34" spans="1:11" s="21" customFormat="1" ht="15.75">
      <c r="A34" s="24" t="s">
        <v>598</v>
      </c>
      <c r="B34" s="22" t="s">
        <v>17</v>
      </c>
      <c r="C34" s="22" t="s">
        <v>83</v>
      </c>
      <c r="D34" s="10" t="s">
        <v>297</v>
      </c>
      <c r="E34" s="10" t="s">
        <v>138</v>
      </c>
      <c r="F34" s="10" t="s">
        <v>599</v>
      </c>
      <c r="G34" s="9" t="s">
        <v>600</v>
      </c>
      <c r="H34" s="10"/>
      <c r="I34" s="9" t="s">
        <v>601</v>
      </c>
      <c r="J34" s="9">
        <v>3</v>
      </c>
      <c r="K34" s="16"/>
    </row>
    <row r="35" spans="1:11" s="21" customFormat="1" ht="31.5">
      <c r="A35" s="24" t="s">
        <v>602</v>
      </c>
      <c r="B35" s="22" t="s">
        <v>11</v>
      </c>
      <c r="C35" s="22" t="s">
        <v>57</v>
      </c>
      <c r="D35" s="10" t="s">
        <v>297</v>
      </c>
      <c r="E35" s="10" t="s">
        <v>138</v>
      </c>
      <c r="F35" s="10" t="s">
        <v>603</v>
      </c>
      <c r="G35" s="9" t="s">
        <v>604</v>
      </c>
      <c r="H35" s="10"/>
      <c r="I35" s="9" t="s">
        <v>605</v>
      </c>
      <c r="J35" s="9">
        <v>3</v>
      </c>
      <c r="K35" s="16"/>
    </row>
    <row r="36" spans="1:11" s="21" customFormat="1" ht="31.5">
      <c r="A36" s="24" t="s">
        <v>609</v>
      </c>
      <c r="B36" s="22" t="s">
        <v>16</v>
      </c>
      <c r="C36" s="22" t="s">
        <v>91</v>
      </c>
      <c r="D36" s="10" t="s">
        <v>297</v>
      </c>
      <c r="E36" s="10" t="s">
        <v>138</v>
      </c>
      <c r="F36" s="10" t="s">
        <v>610</v>
      </c>
      <c r="G36" s="9" t="s">
        <v>610</v>
      </c>
      <c r="H36" s="10"/>
      <c r="I36" s="9" t="s">
        <v>611</v>
      </c>
      <c r="J36" s="9">
        <v>3</v>
      </c>
      <c r="K36" s="16"/>
    </row>
    <row r="37" spans="1:11" s="21" customFormat="1" ht="63">
      <c r="A37" s="24" t="s">
        <v>612</v>
      </c>
      <c r="B37" s="22" t="s">
        <v>16</v>
      </c>
      <c r="C37" s="22" t="s">
        <v>91</v>
      </c>
      <c r="D37" s="10" t="s">
        <v>297</v>
      </c>
      <c r="E37" s="10" t="s">
        <v>138</v>
      </c>
      <c r="F37" s="10" t="s">
        <v>610</v>
      </c>
      <c r="G37" s="9" t="s">
        <v>610</v>
      </c>
      <c r="H37" s="10"/>
      <c r="I37" s="9" t="s">
        <v>613</v>
      </c>
      <c r="J37" s="9">
        <v>3</v>
      </c>
      <c r="K37" s="16"/>
    </row>
    <row r="38" spans="1:11" s="21" customFormat="1" ht="31.5">
      <c r="A38" s="24" t="s">
        <v>606</v>
      </c>
      <c r="B38" s="22" t="s">
        <v>3</v>
      </c>
      <c r="C38" s="22" t="s">
        <v>21</v>
      </c>
      <c r="D38" s="10" t="s">
        <v>297</v>
      </c>
      <c r="E38" s="10" t="s">
        <v>138</v>
      </c>
      <c r="F38" s="10" t="s">
        <v>607</v>
      </c>
      <c r="G38" s="9" t="s">
        <v>607</v>
      </c>
      <c r="H38" s="10"/>
      <c r="I38" s="9" t="s">
        <v>608</v>
      </c>
      <c r="J38" s="9">
        <v>2</v>
      </c>
      <c r="K38" s="16"/>
    </row>
    <row r="39" spans="1:11" s="21" customFormat="1" ht="31.5">
      <c r="A39" s="24" t="s">
        <v>301</v>
      </c>
      <c r="B39" s="22" t="s">
        <v>11</v>
      </c>
      <c r="C39" s="22" t="s">
        <v>29</v>
      </c>
      <c r="D39" s="10" t="s">
        <v>137</v>
      </c>
      <c r="E39" s="10" t="s">
        <v>272</v>
      </c>
      <c r="F39" s="10" t="s">
        <v>302</v>
      </c>
      <c r="G39" s="9" t="s">
        <v>303</v>
      </c>
      <c r="H39" s="10" t="s">
        <v>304</v>
      </c>
      <c r="I39" s="9" t="s">
        <v>305</v>
      </c>
      <c r="J39" s="9">
        <v>4</v>
      </c>
      <c r="K39" s="16"/>
    </row>
    <row r="40" spans="1:11" s="21" customFormat="1" ht="31.5">
      <c r="A40" s="24" t="s">
        <v>306</v>
      </c>
      <c r="B40" s="22" t="s">
        <v>11</v>
      </c>
      <c r="C40" s="22" t="s">
        <v>29</v>
      </c>
      <c r="D40" s="10" t="s">
        <v>137</v>
      </c>
      <c r="E40" s="10" t="s">
        <v>272</v>
      </c>
      <c r="F40" s="10" t="s">
        <v>302</v>
      </c>
      <c r="G40" s="9" t="s">
        <v>307</v>
      </c>
      <c r="H40" s="10" t="s">
        <v>308</v>
      </c>
      <c r="I40" s="9" t="s">
        <v>309</v>
      </c>
      <c r="J40" s="9">
        <v>3</v>
      </c>
      <c r="K40" s="16"/>
    </row>
    <row r="41" spans="1:11" s="21" customFormat="1" ht="47.25">
      <c r="A41" s="24" t="s">
        <v>314</v>
      </c>
      <c r="B41" s="22" t="s">
        <v>11</v>
      </c>
      <c r="C41" s="22" t="s">
        <v>29</v>
      </c>
      <c r="D41" s="10" t="s">
        <v>137</v>
      </c>
      <c r="E41" s="10" t="s">
        <v>272</v>
      </c>
      <c r="F41" s="10" t="s">
        <v>315</v>
      </c>
      <c r="G41" s="9" t="s">
        <v>316</v>
      </c>
      <c r="H41" s="10" t="s">
        <v>317</v>
      </c>
      <c r="I41" s="9" t="s">
        <v>318</v>
      </c>
      <c r="J41" s="9">
        <v>3</v>
      </c>
      <c r="K41" s="16"/>
    </row>
    <row r="42" spans="1:11" s="21" customFormat="1" ht="63">
      <c r="A42" s="24" t="s">
        <v>319</v>
      </c>
      <c r="B42" s="22" t="s">
        <v>11</v>
      </c>
      <c r="C42" s="22" t="s">
        <v>29</v>
      </c>
      <c r="D42" s="10" t="s">
        <v>137</v>
      </c>
      <c r="E42" s="10" t="s">
        <v>272</v>
      </c>
      <c r="F42" s="10" t="s">
        <v>315</v>
      </c>
      <c r="G42" s="9" t="s">
        <v>320</v>
      </c>
      <c r="H42" s="10"/>
      <c r="I42" s="9" t="s">
        <v>321</v>
      </c>
      <c r="J42" s="9">
        <v>2</v>
      </c>
      <c r="K42" s="16"/>
    </row>
    <row r="43" spans="1:11" s="21" customFormat="1" ht="63">
      <c r="A43" s="24" t="s">
        <v>322</v>
      </c>
      <c r="B43" s="22" t="s">
        <v>11</v>
      </c>
      <c r="C43" s="22" t="s">
        <v>29</v>
      </c>
      <c r="D43" s="10" t="s">
        <v>137</v>
      </c>
      <c r="E43" s="10" t="s">
        <v>272</v>
      </c>
      <c r="F43" s="10" t="s">
        <v>315</v>
      </c>
      <c r="G43" s="9" t="s">
        <v>320</v>
      </c>
      <c r="H43" s="10"/>
      <c r="I43" s="9" t="s">
        <v>323</v>
      </c>
      <c r="J43" s="9">
        <v>1</v>
      </c>
      <c r="K43" s="16"/>
    </row>
    <row r="44" spans="1:11" s="21" customFormat="1" ht="63">
      <c r="A44" s="24" t="s">
        <v>324</v>
      </c>
      <c r="B44" s="22" t="s">
        <v>11</v>
      </c>
      <c r="C44" s="22" t="s">
        <v>29</v>
      </c>
      <c r="D44" s="10" t="s">
        <v>137</v>
      </c>
      <c r="E44" s="10" t="s">
        <v>272</v>
      </c>
      <c r="F44" s="10" t="s">
        <v>315</v>
      </c>
      <c r="G44" s="9" t="s">
        <v>320</v>
      </c>
      <c r="H44" s="10" t="s">
        <v>325</v>
      </c>
      <c r="I44" s="9" t="s">
        <v>326</v>
      </c>
      <c r="J44" s="9">
        <v>4</v>
      </c>
      <c r="K44" s="16"/>
    </row>
    <row r="45" spans="1:11" s="21" customFormat="1" ht="63">
      <c r="A45" s="24" t="s">
        <v>327</v>
      </c>
      <c r="B45" s="22" t="s">
        <v>11</v>
      </c>
      <c r="C45" s="22" t="s">
        <v>29</v>
      </c>
      <c r="D45" s="10" t="s">
        <v>137</v>
      </c>
      <c r="E45" s="10" t="s">
        <v>272</v>
      </c>
      <c r="F45" s="10" t="s">
        <v>315</v>
      </c>
      <c r="G45" s="9" t="s">
        <v>320</v>
      </c>
      <c r="H45" s="10" t="s">
        <v>328</v>
      </c>
      <c r="I45" s="9" t="s">
        <v>329</v>
      </c>
      <c r="J45" s="9">
        <v>4</v>
      </c>
      <c r="K45" s="16"/>
    </row>
    <row r="46" spans="1:11" s="21" customFormat="1" ht="47.25">
      <c r="A46" s="24" t="s">
        <v>330</v>
      </c>
      <c r="B46" s="22" t="s">
        <v>11</v>
      </c>
      <c r="C46" s="22" t="s">
        <v>29</v>
      </c>
      <c r="D46" s="10" t="s">
        <v>137</v>
      </c>
      <c r="E46" s="10" t="s">
        <v>272</v>
      </c>
      <c r="F46" s="10" t="s">
        <v>315</v>
      </c>
      <c r="G46" s="9" t="s">
        <v>331</v>
      </c>
      <c r="H46" s="10"/>
      <c r="I46" s="9" t="s">
        <v>321</v>
      </c>
      <c r="J46" s="9">
        <v>2</v>
      </c>
      <c r="K46" s="16"/>
    </row>
    <row r="47" spans="1:11" s="21" customFormat="1" ht="47.25">
      <c r="A47" s="24" t="s">
        <v>332</v>
      </c>
      <c r="B47" s="22" t="s">
        <v>11</v>
      </c>
      <c r="C47" s="22" t="s">
        <v>29</v>
      </c>
      <c r="D47" s="10" t="s">
        <v>137</v>
      </c>
      <c r="E47" s="10" t="s">
        <v>272</v>
      </c>
      <c r="F47" s="10" t="s">
        <v>315</v>
      </c>
      <c r="G47" s="9" t="s">
        <v>331</v>
      </c>
      <c r="H47" s="10" t="s">
        <v>333</v>
      </c>
      <c r="I47" s="9" t="s">
        <v>309</v>
      </c>
      <c r="J47" s="9">
        <v>3</v>
      </c>
      <c r="K47" s="16"/>
    </row>
    <row r="48" spans="1:11" s="21" customFormat="1" ht="47.25">
      <c r="A48" s="24" t="s">
        <v>334</v>
      </c>
      <c r="B48" s="22" t="s">
        <v>11</v>
      </c>
      <c r="C48" s="22" t="s">
        <v>29</v>
      </c>
      <c r="D48" s="10" t="s">
        <v>137</v>
      </c>
      <c r="E48" s="10" t="s">
        <v>272</v>
      </c>
      <c r="F48" s="10" t="s">
        <v>315</v>
      </c>
      <c r="G48" s="9" t="s">
        <v>331</v>
      </c>
      <c r="H48" s="10" t="s">
        <v>333</v>
      </c>
      <c r="I48" s="9" t="s">
        <v>335</v>
      </c>
      <c r="J48" s="9">
        <v>4</v>
      </c>
      <c r="K48" s="16"/>
    </row>
    <row r="49" spans="1:24" s="21" customFormat="1" ht="63">
      <c r="A49" s="24" t="s">
        <v>624</v>
      </c>
      <c r="B49" s="22" t="s">
        <v>11</v>
      </c>
      <c r="C49" s="22" t="s">
        <v>29</v>
      </c>
      <c r="D49" s="10" t="s">
        <v>137</v>
      </c>
      <c r="E49" s="10" t="s">
        <v>272</v>
      </c>
      <c r="F49" s="10" t="s">
        <v>315</v>
      </c>
      <c r="G49" s="9" t="s">
        <v>320</v>
      </c>
      <c r="H49" s="10" t="s">
        <v>325</v>
      </c>
      <c r="I49" s="9" t="s">
        <v>318</v>
      </c>
      <c r="J49" s="9">
        <v>4</v>
      </c>
      <c r="K49" s="16"/>
      <c r="L49" s="25"/>
      <c r="M49" s="25"/>
      <c r="N49" s="26"/>
      <c r="O49" s="26"/>
      <c r="P49" s="27"/>
      <c r="Q49" s="27"/>
      <c r="R49" s="28"/>
      <c r="S49" s="29"/>
      <c r="T49" s="29"/>
      <c r="U49" s="29"/>
      <c r="V49" s="30"/>
      <c r="W49" s="31"/>
      <c r="X49" s="31"/>
    </row>
    <row r="50" spans="1:24" s="21" customFormat="1" ht="47.25">
      <c r="A50" s="24" t="s">
        <v>310</v>
      </c>
      <c r="B50" s="22" t="s">
        <v>11</v>
      </c>
      <c r="C50" s="22" t="s">
        <v>29</v>
      </c>
      <c r="D50" s="10" t="s">
        <v>137</v>
      </c>
      <c r="E50" s="10" t="s">
        <v>272</v>
      </c>
      <c r="F50" s="10" t="s">
        <v>311</v>
      </c>
      <c r="G50" s="9" t="s">
        <v>312</v>
      </c>
      <c r="H50" s="10" t="s">
        <v>313</v>
      </c>
      <c r="I50" s="9" t="s">
        <v>305</v>
      </c>
      <c r="J50" s="9">
        <v>3</v>
      </c>
      <c r="K50" s="16"/>
    </row>
    <row r="51" spans="1:24" s="21" customFormat="1" ht="47.25">
      <c r="A51" s="24" t="s">
        <v>258</v>
      </c>
      <c r="B51" s="22" t="s">
        <v>11</v>
      </c>
      <c r="C51" s="22" t="s">
        <v>97</v>
      </c>
      <c r="D51" s="10" t="s">
        <v>137</v>
      </c>
      <c r="E51" s="10" t="s">
        <v>138</v>
      </c>
      <c r="F51" s="10" t="s">
        <v>259</v>
      </c>
      <c r="G51" s="9" t="s">
        <v>260</v>
      </c>
      <c r="H51" s="10"/>
      <c r="I51" s="9" t="s">
        <v>261</v>
      </c>
      <c r="J51" s="9">
        <v>3</v>
      </c>
      <c r="K51" s="16" t="s">
        <v>270</v>
      </c>
    </row>
    <row r="52" spans="1:24" s="21" customFormat="1" ht="31.5">
      <c r="A52" s="24" t="s">
        <v>136</v>
      </c>
      <c r="B52" s="22" t="s">
        <v>16</v>
      </c>
      <c r="C52" s="22" t="s">
        <v>91</v>
      </c>
      <c r="D52" s="10" t="s">
        <v>137</v>
      </c>
      <c r="E52" s="10" t="s">
        <v>138</v>
      </c>
      <c r="F52" s="10" t="s">
        <v>139</v>
      </c>
      <c r="G52" s="9" t="s">
        <v>140</v>
      </c>
      <c r="H52" s="10" t="s">
        <v>141</v>
      </c>
      <c r="I52" s="9" t="s">
        <v>142</v>
      </c>
      <c r="J52" s="9">
        <v>3</v>
      </c>
      <c r="K52" s="16"/>
    </row>
    <row r="53" spans="1:24" s="21" customFormat="1" ht="31.5">
      <c r="A53" s="24" t="s">
        <v>143</v>
      </c>
      <c r="B53" s="22" t="s">
        <v>16</v>
      </c>
      <c r="C53" s="22" t="s">
        <v>91</v>
      </c>
      <c r="D53" s="10" t="s">
        <v>137</v>
      </c>
      <c r="E53" s="10" t="s">
        <v>138</v>
      </c>
      <c r="F53" s="10" t="s">
        <v>139</v>
      </c>
      <c r="G53" s="9" t="s">
        <v>144</v>
      </c>
      <c r="H53" s="10"/>
      <c r="I53" s="9" t="s">
        <v>145</v>
      </c>
      <c r="J53" s="9">
        <v>3</v>
      </c>
      <c r="K53" s="16"/>
    </row>
    <row r="54" spans="1:24" s="21" customFormat="1" ht="31.5">
      <c r="A54" s="24" t="s">
        <v>183</v>
      </c>
      <c r="B54" s="22" t="s">
        <v>16</v>
      </c>
      <c r="C54" s="22" t="s">
        <v>91</v>
      </c>
      <c r="D54" s="10" t="s">
        <v>137</v>
      </c>
      <c r="E54" s="10" t="s">
        <v>138</v>
      </c>
      <c r="F54" s="10" t="s">
        <v>139</v>
      </c>
      <c r="G54" s="9" t="s">
        <v>140</v>
      </c>
      <c r="H54" s="10" t="s">
        <v>141</v>
      </c>
      <c r="I54" s="9" t="s">
        <v>184</v>
      </c>
      <c r="J54" s="9">
        <v>3</v>
      </c>
      <c r="K54" s="16" t="s">
        <v>270</v>
      </c>
    </row>
    <row r="55" spans="1:24" s="21" customFormat="1" ht="47.25">
      <c r="A55" s="24" t="s">
        <v>185</v>
      </c>
      <c r="B55" s="22" t="s">
        <v>16</v>
      </c>
      <c r="C55" s="22" t="s">
        <v>91</v>
      </c>
      <c r="D55" s="10" t="s">
        <v>137</v>
      </c>
      <c r="E55" s="10" t="s">
        <v>138</v>
      </c>
      <c r="F55" s="10" t="s">
        <v>139</v>
      </c>
      <c r="G55" s="9" t="s">
        <v>140</v>
      </c>
      <c r="H55" s="10" t="s">
        <v>148</v>
      </c>
      <c r="I55" s="9" t="s">
        <v>186</v>
      </c>
      <c r="J55" s="9">
        <v>3</v>
      </c>
      <c r="K55" s="16" t="s">
        <v>270</v>
      </c>
    </row>
    <row r="56" spans="1:24" s="21" customFormat="1" ht="47.25">
      <c r="A56" s="24" t="s">
        <v>146</v>
      </c>
      <c r="B56" s="22" t="s">
        <v>3</v>
      </c>
      <c r="C56" s="22" t="s">
        <v>21</v>
      </c>
      <c r="D56" s="10" t="s">
        <v>137</v>
      </c>
      <c r="E56" s="10" t="s">
        <v>138</v>
      </c>
      <c r="F56" s="10" t="s">
        <v>147</v>
      </c>
      <c r="G56" s="9" t="s">
        <v>148</v>
      </c>
      <c r="H56" s="10" t="s">
        <v>149</v>
      </c>
      <c r="I56" s="9" t="s">
        <v>150</v>
      </c>
      <c r="J56" s="9">
        <v>3</v>
      </c>
      <c r="K56" s="16"/>
    </row>
    <row r="57" spans="1:24" s="21" customFormat="1" ht="47.25">
      <c r="A57" s="24" t="s">
        <v>151</v>
      </c>
      <c r="B57" s="22" t="s">
        <v>3</v>
      </c>
      <c r="C57" s="22" t="s">
        <v>21</v>
      </c>
      <c r="D57" s="10" t="s">
        <v>137</v>
      </c>
      <c r="E57" s="10" t="s">
        <v>138</v>
      </c>
      <c r="F57" s="10" t="s">
        <v>147</v>
      </c>
      <c r="G57" s="9" t="s">
        <v>148</v>
      </c>
      <c r="H57" s="10" t="s">
        <v>152</v>
      </c>
      <c r="I57" s="9" t="s">
        <v>150</v>
      </c>
      <c r="J57" s="9">
        <v>3</v>
      </c>
      <c r="K57" s="16"/>
    </row>
    <row r="58" spans="1:24" s="21" customFormat="1" ht="47.25">
      <c r="A58" s="24" t="s">
        <v>187</v>
      </c>
      <c r="B58" s="22" t="s">
        <v>3</v>
      </c>
      <c r="C58" s="22" t="s">
        <v>95</v>
      </c>
      <c r="D58" s="10" t="s">
        <v>137</v>
      </c>
      <c r="E58" s="10" t="s">
        <v>138</v>
      </c>
      <c r="F58" s="10" t="s">
        <v>147</v>
      </c>
      <c r="G58" s="9" t="s">
        <v>188</v>
      </c>
      <c r="H58" s="10" t="s">
        <v>172</v>
      </c>
      <c r="I58" s="9" t="s">
        <v>189</v>
      </c>
      <c r="J58" s="9">
        <v>3</v>
      </c>
      <c r="K58" s="16" t="s">
        <v>270</v>
      </c>
    </row>
    <row r="59" spans="1:24" s="21" customFormat="1" ht="31.5">
      <c r="A59" s="24" t="s">
        <v>190</v>
      </c>
      <c r="B59" s="22" t="s">
        <v>3</v>
      </c>
      <c r="C59" s="22" t="s">
        <v>39</v>
      </c>
      <c r="D59" s="10" t="s">
        <v>137</v>
      </c>
      <c r="E59" s="10" t="s">
        <v>138</v>
      </c>
      <c r="F59" s="10" t="s">
        <v>147</v>
      </c>
      <c r="G59" s="9" t="s">
        <v>191</v>
      </c>
      <c r="H59" s="10"/>
      <c r="I59" s="9" t="s">
        <v>192</v>
      </c>
      <c r="J59" s="9">
        <v>3</v>
      </c>
      <c r="K59" s="16" t="s">
        <v>270</v>
      </c>
    </row>
    <row r="60" spans="1:24" s="21" customFormat="1" ht="31.5">
      <c r="A60" s="24" t="s">
        <v>193</v>
      </c>
      <c r="B60" s="22" t="s">
        <v>5</v>
      </c>
      <c r="C60" s="22" t="s">
        <v>41</v>
      </c>
      <c r="D60" s="10" t="s">
        <v>137</v>
      </c>
      <c r="E60" s="10" t="s">
        <v>138</v>
      </c>
      <c r="F60" s="10" t="s">
        <v>147</v>
      </c>
      <c r="G60" s="9" t="s">
        <v>194</v>
      </c>
      <c r="H60" s="10" t="s">
        <v>172</v>
      </c>
      <c r="I60" s="9" t="s">
        <v>195</v>
      </c>
      <c r="J60" s="9">
        <v>3</v>
      </c>
      <c r="K60" s="16" t="s">
        <v>270</v>
      </c>
    </row>
    <row r="61" spans="1:24" s="21" customFormat="1" ht="47.25">
      <c r="A61" s="24" t="s">
        <v>196</v>
      </c>
      <c r="B61" s="22" t="s">
        <v>5</v>
      </c>
      <c r="C61" s="22" t="s">
        <v>54</v>
      </c>
      <c r="D61" s="10" t="s">
        <v>137</v>
      </c>
      <c r="E61" s="10" t="s">
        <v>138</v>
      </c>
      <c r="F61" s="10" t="s">
        <v>147</v>
      </c>
      <c r="G61" s="9" t="s">
        <v>197</v>
      </c>
      <c r="H61" s="10" t="s">
        <v>172</v>
      </c>
      <c r="I61" s="9" t="s">
        <v>189</v>
      </c>
      <c r="J61" s="9">
        <v>3</v>
      </c>
      <c r="K61" s="16" t="s">
        <v>270</v>
      </c>
    </row>
    <row r="62" spans="1:24" s="21" customFormat="1" ht="31.5">
      <c r="A62" s="24" t="s">
        <v>153</v>
      </c>
      <c r="B62" s="22" t="s">
        <v>10</v>
      </c>
      <c r="C62" s="22" t="s">
        <v>44</v>
      </c>
      <c r="D62" s="10" t="s">
        <v>137</v>
      </c>
      <c r="E62" s="10" t="s">
        <v>138</v>
      </c>
      <c r="F62" s="10" t="s">
        <v>154</v>
      </c>
      <c r="G62" s="9" t="s">
        <v>140</v>
      </c>
      <c r="H62" s="10" t="s">
        <v>155</v>
      </c>
      <c r="I62" s="9" t="s">
        <v>156</v>
      </c>
      <c r="J62" s="9">
        <v>3</v>
      </c>
      <c r="K62" s="16"/>
    </row>
    <row r="63" spans="1:24" s="21" customFormat="1" ht="47.25">
      <c r="A63" s="24" t="s">
        <v>198</v>
      </c>
      <c r="B63" s="22" t="s">
        <v>10</v>
      </c>
      <c r="C63" s="22" t="s">
        <v>44</v>
      </c>
      <c r="D63" s="10" t="s">
        <v>137</v>
      </c>
      <c r="E63" s="10" t="s">
        <v>138</v>
      </c>
      <c r="F63" s="10" t="s">
        <v>154</v>
      </c>
      <c r="G63" s="9" t="s">
        <v>140</v>
      </c>
      <c r="H63" s="10" t="s">
        <v>148</v>
      </c>
      <c r="I63" s="9" t="s">
        <v>199</v>
      </c>
      <c r="J63" s="9">
        <v>3</v>
      </c>
      <c r="K63" s="16" t="s">
        <v>270</v>
      </c>
    </row>
    <row r="64" spans="1:24" s="21" customFormat="1" ht="31.5">
      <c r="A64" s="24" t="s">
        <v>200</v>
      </c>
      <c r="B64" s="22" t="s">
        <v>10</v>
      </c>
      <c r="C64" s="22" t="s">
        <v>44</v>
      </c>
      <c r="D64" s="10" t="s">
        <v>137</v>
      </c>
      <c r="E64" s="10" t="s">
        <v>138</v>
      </c>
      <c r="F64" s="10" t="s">
        <v>154</v>
      </c>
      <c r="G64" s="9" t="s">
        <v>140</v>
      </c>
      <c r="H64" s="10" t="s">
        <v>201</v>
      </c>
      <c r="I64" s="9" t="s">
        <v>202</v>
      </c>
      <c r="J64" s="9">
        <v>2</v>
      </c>
      <c r="K64" s="16" t="s">
        <v>270</v>
      </c>
    </row>
    <row r="65" spans="1:11" s="21" customFormat="1" ht="31.5">
      <c r="A65" s="24" t="s">
        <v>203</v>
      </c>
      <c r="B65" s="22" t="s">
        <v>10</v>
      </c>
      <c r="C65" s="22" t="s">
        <v>28</v>
      </c>
      <c r="D65" s="10" t="s">
        <v>137</v>
      </c>
      <c r="E65" s="10" t="s">
        <v>138</v>
      </c>
      <c r="F65" s="10" t="s">
        <v>154</v>
      </c>
      <c r="G65" s="9" t="s">
        <v>204</v>
      </c>
      <c r="H65" s="10" t="s">
        <v>172</v>
      </c>
      <c r="I65" s="9" t="s">
        <v>145</v>
      </c>
      <c r="J65" s="9">
        <v>3</v>
      </c>
      <c r="K65" s="16" t="s">
        <v>270</v>
      </c>
    </row>
    <row r="66" spans="1:11" s="21" customFormat="1" ht="47.25">
      <c r="A66" s="24" t="s">
        <v>205</v>
      </c>
      <c r="B66" s="22" t="s">
        <v>10</v>
      </c>
      <c r="C66" s="22" t="s">
        <v>28</v>
      </c>
      <c r="D66" s="10" t="s">
        <v>137</v>
      </c>
      <c r="E66" s="10" t="s">
        <v>138</v>
      </c>
      <c r="F66" s="10" t="s">
        <v>154</v>
      </c>
      <c r="G66" s="9" t="s">
        <v>206</v>
      </c>
      <c r="H66" s="10" t="s">
        <v>207</v>
      </c>
      <c r="I66" s="9" t="s">
        <v>145</v>
      </c>
      <c r="J66" s="9">
        <v>3</v>
      </c>
      <c r="K66" s="16" t="s">
        <v>270</v>
      </c>
    </row>
    <row r="67" spans="1:11" s="21" customFormat="1" ht="63">
      <c r="A67" s="24" t="s">
        <v>208</v>
      </c>
      <c r="B67" s="22" t="s">
        <v>2</v>
      </c>
      <c r="C67" s="22" t="s">
        <v>110</v>
      </c>
      <c r="D67" s="10" t="s">
        <v>137</v>
      </c>
      <c r="E67" s="10" t="s">
        <v>138</v>
      </c>
      <c r="F67" s="10" t="s">
        <v>209</v>
      </c>
      <c r="G67" s="9" t="s">
        <v>140</v>
      </c>
      <c r="H67" s="10" t="s">
        <v>210</v>
      </c>
      <c r="I67" s="9" t="s">
        <v>211</v>
      </c>
      <c r="J67" s="9">
        <v>3</v>
      </c>
      <c r="K67" s="16" t="s">
        <v>270</v>
      </c>
    </row>
    <row r="68" spans="1:11" s="21" customFormat="1" ht="31.5">
      <c r="A68" s="24" t="s">
        <v>212</v>
      </c>
      <c r="B68" s="22" t="s">
        <v>2</v>
      </c>
      <c r="C68" s="22" t="s">
        <v>110</v>
      </c>
      <c r="D68" s="10" t="s">
        <v>137</v>
      </c>
      <c r="E68" s="10" t="s">
        <v>138</v>
      </c>
      <c r="F68" s="10" t="s">
        <v>209</v>
      </c>
      <c r="G68" s="9" t="s">
        <v>140</v>
      </c>
      <c r="H68" s="10" t="s">
        <v>213</v>
      </c>
      <c r="I68" s="9" t="s">
        <v>214</v>
      </c>
      <c r="J68" s="9">
        <v>3</v>
      </c>
      <c r="K68" s="16" t="s">
        <v>270</v>
      </c>
    </row>
    <row r="69" spans="1:11" s="21" customFormat="1" ht="47.25">
      <c r="A69" s="24" t="s">
        <v>157</v>
      </c>
      <c r="B69" s="22" t="s">
        <v>2</v>
      </c>
      <c r="C69" s="22" t="s">
        <v>110</v>
      </c>
      <c r="D69" s="10" t="s">
        <v>137</v>
      </c>
      <c r="E69" s="10" t="s">
        <v>138</v>
      </c>
      <c r="F69" s="10" t="s">
        <v>158</v>
      </c>
      <c r="G69" s="9" t="s">
        <v>159</v>
      </c>
      <c r="H69" s="10" t="s">
        <v>160</v>
      </c>
      <c r="I69" s="9" t="s">
        <v>145</v>
      </c>
      <c r="J69" s="9">
        <v>3</v>
      </c>
      <c r="K69" s="16"/>
    </row>
    <row r="70" spans="1:11" s="21" customFormat="1" ht="31.5">
      <c r="A70" s="24" t="s">
        <v>161</v>
      </c>
      <c r="B70" s="22" t="s">
        <v>2</v>
      </c>
      <c r="C70" s="22" t="s">
        <v>110</v>
      </c>
      <c r="D70" s="10" t="s">
        <v>137</v>
      </c>
      <c r="E70" s="10" t="s">
        <v>138</v>
      </c>
      <c r="F70" s="10" t="s">
        <v>158</v>
      </c>
      <c r="G70" s="9" t="s">
        <v>162</v>
      </c>
      <c r="H70" s="10"/>
      <c r="I70" s="9" t="s">
        <v>145</v>
      </c>
      <c r="J70" s="9">
        <v>3</v>
      </c>
      <c r="K70" s="16"/>
    </row>
    <row r="71" spans="1:11" s="21" customFormat="1" ht="31.5">
      <c r="A71" s="24" t="s">
        <v>163</v>
      </c>
      <c r="B71" s="22" t="s">
        <v>19</v>
      </c>
      <c r="C71" s="22" t="s">
        <v>74</v>
      </c>
      <c r="D71" s="10" t="s">
        <v>137</v>
      </c>
      <c r="E71" s="10" t="s">
        <v>138</v>
      </c>
      <c r="F71" s="10" t="s">
        <v>164</v>
      </c>
      <c r="G71" s="9" t="s">
        <v>140</v>
      </c>
      <c r="H71" s="10" t="s">
        <v>165</v>
      </c>
      <c r="I71" s="9" t="s">
        <v>166</v>
      </c>
      <c r="J71" s="9">
        <v>3</v>
      </c>
      <c r="K71" s="16"/>
    </row>
    <row r="72" spans="1:11" s="21" customFormat="1" ht="31.5">
      <c r="A72" s="24" t="s">
        <v>167</v>
      </c>
      <c r="B72" s="22" t="s">
        <v>19</v>
      </c>
      <c r="C72" s="22" t="s">
        <v>74</v>
      </c>
      <c r="D72" s="10" t="s">
        <v>137</v>
      </c>
      <c r="E72" s="10" t="s">
        <v>138</v>
      </c>
      <c r="F72" s="10" t="s">
        <v>164</v>
      </c>
      <c r="G72" s="9" t="s">
        <v>140</v>
      </c>
      <c r="H72" s="10" t="s">
        <v>168</v>
      </c>
      <c r="I72" s="9" t="s">
        <v>169</v>
      </c>
      <c r="J72" s="9">
        <v>2</v>
      </c>
      <c r="K72" s="16"/>
    </row>
    <row r="73" spans="1:11" s="21" customFormat="1" ht="31.5">
      <c r="A73" s="24" t="s">
        <v>170</v>
      </c>
      <c r="B73" s="22" t="s">
        <v>19</v>
      </c>
      <c r="C73" s="22" t="s">
        <v>74</v>
      </c>
      <c r="D73" s="10" t="s">
        <v>137</v>
      </c>
      <c r="E73" s="10" t="s">
        <v>138</v>
      </c>
      <c r="F73" s="10" t="s">
        <v>164</v>
      </c>
      <c r="G73" s="9" t="s">
        <v>171</v>
      </c>
      <c r="H73" s="10" t="s">
        <v>172</v>
      </c>
      <c r="I73" s="9" t="s">
        <v>145</v>
      </c>
      <c r="J73" s="9">
        <v>3</v>
      </c>
      <c r="K73" s="16"/>
    </row>
    <row r="74" spans="1:11" s="21" customFormat="1" ht="31.5">
      <c r="A74" s="24" t="s">
        <v>215</v>
      </c>
      <c r="B74" s="22" t="s">
        <v>11</v>
      </c>
      <c r="C74" s="22" t="s">
        <v>97</v>
      </c>
      <c r="D74" s="10" t="s">
        <v>137</v>
      </c>
      <c r="E74" s="10" t="s">
        <v>138</v>
      </c>
      <c r="F74" s="10" t="s">
        <v>216</v>
      </c>
      <c r="G74" s="9" t="s">
        <v>140</v>
      </c>
      <c r="H74" s="10" t="s">
        <v>217</v>
      </c>
      <c r="I74" s="9" t="s">
        <v>218</v>
      </c>
      <c r="J74" s="9">
        <v>3</v>
      </c>
      <c r="K74" s="16" t="s">
        <v>270</v>
      </c>
    </row>
    <row r="75" spans="1:11" s="21" customFormat="1" ht="31.5">
      <c r="A75" s="24" t="s">
        <v>219</v>
      </c>
      <c r="B75" s="22" t="s">
        <v>11</v>
      </c>
      <c r="C75" s="22" t="s">
        <v>97</v>
      </c>
      <c r="D75" s="10" t="s">
        <v>137</v>
      </c>
      <c r="E75" s="10" t="s">
        <v>138</v>
      </c>
      <c r="F75" s="10" t="s">
        <v>216</v>
      </c>
      <c r="G75" s="9" t="s">
        <v>220</v>
      </c>
      <c r="H75" s="10" t="s">
        <v>221</v>
      </c>
      <c r="I75" s="9" t="s">
        <v>222</v>
      </c>
      <c r="J75" s="9">
        <v>4</v>
      </c>
      <c r="K75" s="16" t="s">
        <v>270</v>
      </c>
    </row>
    <row r="76" spans="1:11" s="21" customFormat="1" ht="63">
      <c r="A76" s="24" t="s">
        <v>223</v>
      </c>
      <c r="B76" s="22" t="s">
        <v>11</v>
      </c>
      <c r="C76" s="22" t="s">
        <v>97</v>
      </c>
      <c r="D76" s="10" t="s">
        <v>137</v>
      </c>
      <c r="E76" s="10" t="s">
        <v>138</v>
      </c>
      <c r="F76" s="10" t="s">
        <v>216</v>
      </c>
      <c r="G76" s="9" t="s">
        <v>140</v>
      </c>
      <c r="H76" s="10" t="s">
        <v>224</v>
      </c>
      <c r="I76" s="9" t="s">
        <v>182</v>
      </c>
      <c r="J76" s="9">
        <v>3</v>
      </c>
      <c r="K76" s="16" t="s">
        <v>270</v>
      </c>
    </row>
    <row r="77" spans="1:11" s="21" customFormat="1" ht="31.5">
      <c r="A77" s="24" t="s">
        <v>225</v>
      </c>
      <c r="B77" s="22" t="s">
        <v>11</v>
      </c>
      <c r="C77" s="22" t="s">
        <v>97</v>
      </c>
      <c r="D77" s="10" t="s">
        <v>137</v>
      </c>
      <c r="E77" s="10" t="s">
        <v>138</v>
      </c>
      <c r="F77" s="10" t="s">
        <v>216</v>
      </c>
      <c r="G77" s="9" t="s">
        <v>226</v>
      </c>
      <c r="H77" s="10"/>
      <c r="I77" s="9" t="s">
        <v>142</v>
      </c>
      <c r="J77" s="9">
        <v>3</v>
      </c>
      <c r="K77" s="16" t="s">
        <v>270</v>
      </c>
    </row>
    <row r="78" spans="1:11" s="21" customFormat="1" ht="31.5">
      <c r="A78" s="24" t="s">
        <v>227</v>
      </c>
      <c r="B78" s="22" t="s">
        <v>11</v>
      </c>
      <c r="C78" s="22" t="s">
        <v>69</v>
      </c>
      <c r="D78" s="10" t="s">
        <v>137</v>
      </c>
      <c r="E78" s="10" t="s">
        <v>138</v>
      </c>
      <c r="F78" s="10" t="s">
        <v>216</v>
      </c>
      <c r="G78" s="9" t="s">
        <v>228</v>
      </c>
      <c r="H78" s="10" t="s">
        <v>229</v>
      </c>
      <c r="I78" s="9" t="s">
        <v>182</v>
      </c>
      <c r="J78" s="9">
        <v>3</v>
      </c>
      <c r="K78" s="16" t="s">
        <v>270</v>
      </c>
    </row>
    <row r="79" spans="1:11" s="21" customFormat="1" ht="31.5">
      <c r="A79" s="24" t="s">
        <v>230</v>
      </c>
      <c r="B79" s="22" t="s">
        <v>11</v>
      </c>
      <c r="C79" s="22" t="s">
        <v>97</v>
      </c>
      <c r="D79" s="10" t="s">
        <v>137</v>
      </c>
      <c r="E79" s="10" t="s">
        <v>138</v>
      </c>
      <c r="F79" s="10" t="s">
        <v>216</v>
      </c>
      <c r="G79" s="9" t="s">
        <v>226</v>
      </c>
      <c r="H79" s="10"/>
      <c r="I79" s="9" t="s">
        <v>231</v>
      </c>
      <c r="J79" s="9">
        <v>4</v>
      </c>
      <c r="K79" s="16" t="s">
        <v>270</v>
      </c>
    </row>
    <row r="80" spans="1:11" s="21" customFormat="1" ht="31.5">
      <c r="A80" s="24" t="s">
        <v>232</v>
      </c>
      <c r="B80" s="22" t="s">
        <v>11</v>
      </c>
      <c r="C80" s="22" t="s">
        <v>57</v>
      </c>
      <c r="D80" s="10" t="s">
        <v>137</v>
      </c>
      <c r="E80" s="10" t="s">
        <v>138</v>
      </c>
      <c r="F80" s="10" t="s">
        <v>216</v>
      </c>
      <c r="G80" s="9" t="s">
        <v>233</v>
      </c>
      <c r="H80" s="10"/>
      <c r="I80" s="9" t="s">
        <v>182</v>
      </c>
      <c r="J80" s="9">
        <v>3</v>
      </c>
      <c r="K80" s="16" t="s">
        <v>270</v>
      </c>
    </row>
    <row r="81" spans="1:11" s="21" customFormat="1" ht="63">
      <c r="A81" s="24" t="s">
        <v>234</v>
      </c>
      <c r="B81" s="22" t="s">
        <v>11</v>
      </c>
      <c r="C81" s="22" t="s">
        <v>97</v>
      </c>
      <c r="D81" s="10" t="s">
        <v>137</v>
      </c>
      <c r="E81" s="10" t="s">
        <v>138</v>
      </c>
      <c r="F81" s="10" t="s">
        <v>216</v>
      </c>
      <c r="G81" s="9" t="s">
        <v>235</v>
      </c>
      <c r="H81" s="10"/>
      <c r="I81" s="9" t="s">
        <v>236</v>
      </c>
      <c r="J81" s="9">
        <v>3</v>
      </c>
      <c r="K81" s="16" t="s">
        <v>270</v>
      </c>
    </row>
    <row r="82" spans="1:11" s="21" customFormat="1" ht="31.5">
      <c r="A82" s="24" t="s">
        <v>237</v>
      </c>
      <c r="B82" s="22" t="s">
        <v>11</v>
      </c>
      <c r="C82" s="22" t="s">
        <v>97</v>
      </c>
      <c r="D82" s="10" t="s">
        <v>137</v>
      </c>
      <c r="E82" s="10" t="s">
        <v>138</v>
      </c>
      <c r="F82" s="10" t="s">
        <v>216</v>
      </c>
      <c r="G82" s="9" t="s">
        <v>238</v>
      </c>
      <c r="H82" s="10" t="s">
        <v>239</v>
      </c>
      <c r="I82" s="9" t="s">
        <v>239</v>
      </c>
      <c r="J82" s="9">
        <v>2</v>
      </c>
      <c r="K82" s="16" t="s">
        <v>270</v>
      </c>
    </row>
    <row r="83" spans="1:11" s="21" customFormat="1" ht="31.5">
      <c r="A83" s="24" t="s">
        <v>240</v>
      </c>
      <c r="B83" s="22" t="s">
        <v>11</v>
      </c>
      <c r="C83" s="22" t="s">
        <v>97</v>
      </c>
      <c r="D83" s="10" t="s">
        <v>137</v>
      </c>
      <c r="E83" s="10" t="s">
        <v>138</v>
      </c>
      <c r="F83" s="10" t="s">
        <v>216</v>
      </c>
      <c r="G83" s="9" t="s">
        <v>238</v>
      </c>
      <c r="H83" s="10" t="s">
        <v>241</v>
      </c>
      <c r="I83" s="9" t="s">
        <v>242</v>
      </c>
      <c r="J83" s="9">
        <v>2</v>
      </c>
      <c r="K83" s="16" t="s">
        <v>270</v>
      </c>
    </row>
    <row r="84" spans="1:11" s="21" customFormat="1" ht="31.5">
      <c r="A84" s="24" t="s">
        <v>243</v>
      </c>
      <c r="B84" s="22" t="s">
        <v>11</v>
      </c>
      <c r="C84" s="22" t="s">
        <v>57</v>
      </c>
      <c r="D84" s="10" t="s">
        <v>137</v>
      </c>
      <c r="E84" s="10" t="s">
        <v>138</v>
      </c>
      <c r="F84" s="10" t="s">
        <v>216</v>
      </c>
      <c r="G84" s="9" t="s">
        <v>244</v>
      </c>
      <c r="H84" s="10" t="s">
        <v>181</v>
      </c>
      <c r="I84" s="9" t="s">
        <v>145</v>
      </c>
      <c r="J84" s="9">
        <v>3</v>
      </c>
      <c r="K84" s="16" t="s">
        <v>270</v>
      </c>
    </row>
    <row r="85" spans="1:11" s="21" customFormat="1" ht="31.5">
      <c r="A85" s="24" t="s">
        <v>173</v>
      </c>
      <c r="B85" s="22" t="s">
        <v>4</v>
      </c>
      <c r="C85" s="22" t="s">
        <v>53</v>
      </c>
      <c r="D85" s="10" t="s">
        <v>137</v>
      </c>
      <c r="E85" s="10" t="s">
        <v>138</v>
      </c>
      <c r="F85" s="10" t="s">
        <v>174</v>
      </c>
      <c r="G85" s="9" t="s">
        <v>175</v>
      </c>
      <c r="H85" s="10" t="s">
        <v>176</v>
      </c>
      <c r="I85" s="9" t="s">
        <v>177</v>
      </c>
      <c r="J85" s="9">
        <v>3</v>
      </c>
      <c r="K85" s="16"/>
    </row>
    <row r="86" spans="1:11" s="21" customFormat="1" ht="47.25">
      <c r="A86" s="24" t="s">
        <v>245</v>
      </c>
      <c r="B86" s="22" t="s">
        <v>15</v>
      </c>
      <c r="C86" s="22" t="s">
        <v>70</v>
      </c>
      <c r="D86" s="10" t="s">
        <v>137</v>
      </c>
      <c r="E86" s="10" t="s">
        <v>138</v>
      </c>
      <c r="F86" s="10" t="s">
        <v>174</v>
      </c>
      <c r="G86" s="9" t="s">
        <v>246</v>
      </c>
      <c r="H86" s="10"/>
      <c r="I86" s="9" t="s">
        <v>247</v>
      </c>
      <c r="J86" s="9">
        <v>3</v>
      </c>
      <c r="K86" s="16" t="s">
        <v>270</v>
      </c>
    </row>
    <row r="87" spans="1:11" s="21" customFormat="1" ht="47.25">
      <c r="A87" s="24" t="s">
        <v>248</v>
      </c>
      <c r="B87" s="22" t="s">
        <v>4</v>
      </c>
      <c r="C87" s="22" t="s">
        <v>53</v>
      </c>
      <c r="D87" s="10" t="s">
        <v>137</v>
      </c>
      <c r="E87" s="10" t="s">
        <v>138</v>
      </c>
      <c r="F87" s="10" t="s">
        <v>174</v>
      </c>
      <c r="G87" s="9" t="s">
        <v>249</v>
      </c>
      <c r="H87" s="10"/>
      <c r="I87" s="9" t="s">
        <v>145</v>
      </c>
      <c r="J87" s="9">
        <v>3</v>
      </c>
      <c r="K87" s="16" t="s">
        <v>270</v>
      </c>
    </row>
    <row r="88" spans="1:11" s="21" customFormat="1" ht="47.25">
      <c r="A88" s="24" t="s">
        <v>178</v>
      </c>
      <c r="B88" s="22" t="s">
        <v>7</v>
      </c>
      <c r="C88" s="22" t="s">
        <v>102</v>
      </c>
      <c r="D88" s="10" t="s">
        <v>137</v>
      </c>
      <c r="E88" s="10" t="s">
        <v>138</v>
      </c>
      <c r="F88" s="10" t="s">
        <v>179</v>
      </c>
      <c r="G88" s="9" t="s">
        <v>180</v>
      </c>
      <c r="H88" s="10" t="s">
        <v>181</v>
      </c>
      <c r="I88" s="9" t="s">
        <v>182</v>
      </c>
      <c r="J88" s="9">
        <v>3</v>
      </c>
      <c r="K88" s="16"/>
    </row>
    <row r="89" spans="1:11" s="21" customFormat="1" ht="47.25">
      <c r="A89" s="24" t="s">
        <v>250</v>
      </c>
      <c r="B89" s="22" t="s">
        <v>7</v>
      </c>
      <c r="C89" s="22" t="s">
        <v>102</v>
      </c>
      <c r="D89" s="10" t="s">
        <v>137</v>
      </c>
      <c r="E89" s="10" t="s">
        <v>138</v>
      </c>
      <c r="F89" s="10" t="s">
        <v>179</v>
      </c>
      <c r="G89" s="9" t="s">
        <v>140</v>
      </c>
      <c r="H89" s="10" t="s">
        <v>251</v>
      </c>
      <c r="I89" s="9" t="s">
        <v>252</v>
      </c>
      <c r="J89" s="9">
        <v>3</v>
      </c>
      <c r="K89" s="16" t="s">
        <v>270</v>
      </c>
    </row>
    <row r="90" spans="1:11" s="21" customFormat="1" ht="47.25">
      <c r="A90" s="24" t="s">
        <v>253</v>
      </c>
      <c r="B90" s="22" t="s">
        <v>7</v>
      </c>
      <c r="C90" s="22" t="s">
        <v>107</v>
      </c>
      <c r="D90" s="10" t="s">
        <v>137</v>
      </c>
      <c r="E90" s="10" t="s">
        <v>138</v>
      </c>
      <c r="F90" s="10" t="s">
        <v>179</v>
      </c>
      <c r="G90" s="9" t="s">
        <v>254</v>
      </c>
      <c r="H90" s="10" t="s">
        <v>181</v>
      </c>
      <c r="I90" s="9" t="s">
        <v>182</v>
      </c>
      <c r="J90" s="9">
        <v>3</v>
      </c>
      <c r="K90" s="16" t="s">
        <v>270</v>
      </c>
    </row>
    <row r="91" spans="1:11" s="21" customFormat="1" ht="47.25">
      <c r="A91" s="24" t="s">
        <v>255</v>
      </c>
      <c r="B91" s="22" t="s">
        <v>17</v>
      </c>
      <c r="C91" s="22" t="s">
        <v>83</v>
      </c>
      <c r="D91" s="10" t="s">
        <v>137</v>
      </c>
      <c r="E91" s="10" t="s">
        <v>138</v>
      </c>
      <c r="F91" s="10" t="s">
        <v>256</v>
      </c>
      <c r="G91" s="9" t="s">
        <v>148</v>
      </c>
      <c r="H91" s="10" t="s">
        <v>257</v>
      </c>
      <c r="I91" s="9"/>
      <c r="J91" s="9">
        <v>4</v>
      </c>
      <c r="K91" s="16" t="s">
        <v>270</v>
      </c>
    </row>
    <row r="92" spans="1:11" s="21" customFormat="1" ht="31.5">
      <c r="A92" s="24" t="s">
        <v>262</v>
      </c>
      <c r="B92" s="22" t="s">
        <v>16</v>
      </c>
      <c r="C92" s="22" t="s">
        <v>104</v>
      </c>
      <c r="D92" s="10" t="s">
        <v>137</v>
      </c>
      <c r="E92" s="10" t="s">
        <v>138</v>
      </c>
      <c r="F92" s="10" t="s">
        <v>263</v>
      </c>
      <c r="G92" s="9" t="s">
        <v>176</v>
      </c>
      <c r="H92" s="10" t="s">
        <v>264</v>
      </c>
      <c r="I92" s="9" t="s">
        <v>265</v>
      </c>
      <c r="J92" s="9">
        <v>3</v>
      </c>
      <c r="K92" s="16" t="s">
        <v>270</v>
      </c>
    </row>
    <row r="93" spans="1:11" s="21" customFormat="1" ht="63">
      <c r="A93" s="24" t="s">
        <v>266</v>
      </c>
      <c r="B93" s="22" t="s">
        <v>16</v>
      </c>
      <c r="C93" s="22" t="s">
        <v>104</v>
      </c>
      <c r="D93" s="10" t="s">
        <v>137</v>
      </c>
      <c r="E93" s="10" t="s">
        <v>138</v>
      </c>
      <c r="F93" s="10" t="s">
        <v>263</v>
      </c>
      <c r="G93" s="9" t="s">
        <v>267</v>
      </c>
      <c r="H93" s="10" t="s">
        <v>268</v>
      </c>
      <c r="I93" s="9" t="s">
        <v>269</v>
      </c>
      <c r="J93" s="9">
        <v>3</v>
      </c>
      <c r="K93" s="16" t="s">
        <v>270</v>
      </c>
    </row>
    <row r="94" spans="1:11" s="21" customFormat="1" ht="47.25">
      <c r="A94" s="24" t="s">
        <v>336</v>
      </c>
      <c r="B94" s="22" t="s">
        <v>11</v>
      </c>
      <c r="C94" s="22" t="s">
        <v>29</v>
      </c>
      <c r="D94" s="10" t="s">
        <v>298</v>
      </c>
      <c r="E94" s="10" t="s">
        <v>272</v>
      </c>
      <c r="F94" s="10" t="s">
        <v>337</v>
      </c>
      <c r="G94" s="9" t="s">
        <v>338</v>
      </c>
      <c r="H94" s="10" t="s">
        <v>339</v>
      </c>
      <c r="I94" s="9" t="s">
        <v>305</v>
      </c>
      <c r="J94" s="9">
        <v>4</v>
      </c>
      <c r="K94" s="16"/>
    </row>
    <row r="95" spans="1:11" s="21" customFormat="1" ht="63">
      <c r="A95" s="24" t="s">
        <v>340</v>
      </c>
      <c r="B95" s="22" t="s">
        <v>11</v>
      </c>
      <c r="C95" s="22" t="s">
        <v>29</v>
      </c>
      <c r="D95" s="10" t="s">
        <v>298</v>
      </c>
      <c r="E95" s="10" t="s">
        <v>272</v>
      </c>
      <c r="F95" s="10" t="s">
        <v>341</v>
      </c>
      <c r="G95" s="9" t="s">
        <v>342</v>
      </c>
      <c r="H95" s="10" t="s">
        <v>343</v>
      </c>
      <c r="I95" s="9" t="s">
        <v>344</v>
      </c>
      <c r="J95" s="9">
        <v>3</v>
      </c>
      <c r="K95" s="16"/>
    </row>
    <row r="96" spans="1:11" s="21" customFormat="1" ht="31.5">
      <c r="A96" s="24" t="s">
        <v>345</v>
      </c>
      <c r="B96" s="22" t="s">
        <v>11</v>
      </c>
      <c r="C96" s="22" t="s">
        <v>29</v>
      </c>
      <c r="D96" s="10" t="s">
        <v>298</v>
      </c>
      <c r="E96" s="10" t="s">
        <v>272</v>
      </c>
      <c r="F96" s="10" t="s">
        <v>341</v>
      </c>
      <c r="G96" s="9" t="s">
        <v>346</v>
      </c>
      <c r="H96" s="10" t="s">
        <v>347</v>
      </c>
      <c r="I96" s="9" t="s">
        <v>348</v>
      </c>
      <c r="J96" s="9" t="s">
        <v>349</v>
      </c>
      <c r="K96" s="16"/>
    </row>
    <row r="97" spans="1:11" s="21" customFormat="1" ht="31.5">
      <c r="A97" s="24" t="s">
        <v>350</v>
      </c>
      <c r="B97" s="22" t="s">
        <v>11</v>
      </c>
      <c r="C97" s="22" t="s">
        <v>29</v>
      </c>
      <c r="D97" s="10" t="s">
        <v>298</v>
      </c>
      <c r="E97" s="10" t="s">
        <v>272</v>
      </c>
      <c r="F97" s="10" t="s">
        <v>341</v>
      </c>
      <c r="G97" s="9" t="s">
        <v>346</v>
      </c>
      <c r="H97" s="10"/>
      <c r="I97" s="9" t="s">
        <v>348</v>
      </c>
      <c r="J97" s="9" t="s">
        <v>349</v>
      </c>
      <c r="K97" s="16"/>
    </row>
    <row r="98" spans="1:11" s="21" customFormat="1" ht="31.5">
      <c r="A98" s="24" t="s">
        <v>351</v>
      </c>
      <c r="B98" s="22" t="s">
        <v>11</v>
      </c>
      <c r="C98" s="22" t="s">
        <v>29</v>
      </c>
      <c r="D98" s="10" t="s">
        <v>298</v>
      </c>
      <c r="E98" s="10" t="s">
        <v>272</v>
      </c>
      <c r="F98" s="10" t="s">
        <v>341</v>
      </c>
      <c r="G98" s="9" t="s">
        <v>352</v>
      </c>
      <c r="H98" s="10" t="s">
        <v>353</v>
      </c>
      <c r="I98" s="9" t="s">
        <v>354</v>
      </c>
      <c r="J98" s="9">
        <v>3</v>
      </c>
      <c r="K98" s="16"/>
    </row>
    <row r="99" spans="1:11" s="21" customFormat="1" ht="31.5">
      <c r="A99" s="24" t="s">
        <v>355</v>
      </c>
      <c r="B99" s="22" t="s">
        <v>11</v>
      </c>
      <c r="C99" s="22" t="s">
        <v>29</v>
      </c>
      <c r="D99" s="10" t="s">
        <v>298</v>
      </c>
      <c r="E99" s="10" t="s">
        <v>272</v>
      </c>
      <c r="F99" s="10" t="s">
        <v>341</v>
      </c>
      <c r="G99" s="9" t="s">
        <v>346</v>
      </c>
      <c r="H99" s="10"/>
      <c r="I99" s="9" t="s">
        <v>348</v>
      </c>
      <c r="J99" s="9">
        <v>3</v>
      </c>
      <c r="K99" s="16"/>
    </row>
    <row r="100" spans="1:11" s="21" customFormat="1" ht="47.25">
      <c r="A100" s="24" t="s">
        <v>356</v>
      </c>
      <c r="B100" s="22" t="s">
        <v>2</v>
      </c>
      <c r="C100" s="22" t="s">
        <v>86</v>
      </c>
      <c r="D100" s="10" t="s">
        <v>298</v>
      </c>
      <c r="E100" s="10" t="s">
        <v>138</v>
      </c>
      <c r="F100" s="10" t="s">
        <v>357</v>
      </c>
      <c r="G100" s="9" t="s">
        <v>358</v>
      </c>
      <c r="H100" s="10" t="s">
        <v>358</v>
      </c>
      <c r="I100" s="9" t="s">
        <v>359</v>
      </c>
      <c r="J100" s="9">
        <v>3</v>
      </c>
      <c r="K100" s="16"/>
    </row>
    <row r="101" spans="1:11" s="21" customFormat="1" ht="63">
      <c r="A101" s="24" t="s">
        <v>360</v>
      </c>
      <c r="B101" s="22" t="s">
        <v>10</v>
      </c>
      <c r="C101" s="22" t="s">
        <v>44</v>
      </c>
      <c r="D101" s="10" t="s">
        <v>298</v>
      </c>
      <c r="E101" s="10" t="s">
        <v>138</v>
      </c>
      <c r="F101" s="10" t="s">
        <v>361</v>
      </c>
      <c r="G101" s="9" t="s">
        <v>362</v>
      </c>
      <c r="H101" s="10" t="s">
        <v>363</v>
      </c>
      <c r="I101" s="9" t="s">
        <v>364</v>
      </c>
      <c r="J101" s="9">
        <v>3</v>
      </c>
      <c r="K101" s="16"/>
    </row>
    <row r="102" spans="1:11" s="21" customFormat="1" ht="47.25">
      <c r="A102" s="24" t="s">
        <v>365</v>
      </c>
      <c r="B102" s="22" t="s">
        <v>15</v>
      </c>
      <c r="C102" s="22" t="s">
        <v>33</v>
      </c>
      <c r="D102" s="10" t="s">
        <v>298</v>
      </c>
      <c r="E102" s="10" t="s">
        <v>138</v>
      </c>
      <c r="F102" s="10" t="s">
        <v>366</v>
      </c>
      <c r="G102" s="9" t="s">
        <v>367</v>
      </c>
      <c r="H102" s="10" t="s">
        <v>367</v>
      </c>
      <c r="I102" s="9" t="s">
        <v>359</v>
      </c>
      <c r="J102" s="9">
        <v>3</v>
      </c>
      <c r="K102" s="16"/>
    </row>
    <row r="103" spans="1:11" s="21" customFormat="1" ht="63">
      <c r="A103" s="24" t="s">
        <v>368</v>
      </c>
      <c r="B103" s="22" t="s">
        <v>11</v>
      </c>
      <c r="C103" s="22" t="s">
        <v>29</v>
      </c>
      <c r="D103" s="10" t="s">
        <v>298</v>
      </c>
      <c r="E103" s="10" t="s">
        <v>138</v>
      </c>
      <c r="F103" s="10" t="s">
        <v>369</v>
      </c>
      <c r="G103" s="9" t="s">
        <v>370</v>
      </c>
      <c r="H103" s="10" t="s">
        <v>363</v>
      </c>
      <c r="I103" s="9" t="s">
        <v>371</v>
      </c>
      <c r="J103" s="9">
        <v>3</v>
      </c>
      <c r="K103" s="16"/>
    </row>
    <row r="104" spans="1:11" s="21" customFormat="1" ht="47.25">
      <c r="A104" s="24" t="s">
        <v>372</v>
      </c>
      <c r="B104" s="22" t="s">
        <v>16</v>
      </c>
      <c r="C104" s="22" t="s">
        <v>91</v>
      </c>
      <c r="D104" s="10" t="s">
        <v>298</v>
      </c>
      <c r="E104" s="10" t="s">
        <v>138</v>
      </c>
      <c r="F104" s="10" t="s">
        <v>373</v>
      </c>
      <c r="G104" s="9" t="s">
        <v>374</v>
      </c>
      <c r="H104" s="10" t="s">
        <v>374</v>
      </c>
      <c r="I104" s="9" t="s">
        <v>359</v>
      </c>
      <c r="J104" s="9">
        <v>3</v>
      </c>
      <c r="K104" s="16"/>
    </row>
    <row r="105" spans="1:11" s="21" customFormat="1" ht="63">
      <c r="A105" s="24" t="s">
        <v>380</v>
      </c>
      <c r="B105" s="22" t="s">
        <v>11</v>
      </c>
      <c r="C105" s="22" t="s">
        <v>29</v>
      </c>
      <c r="D105" s="10" t="s">
        <v>299</v>
      </c>
      <c r="E105" s="10" t="s">
        <v>272</v>
      </c>
      <c r="F105" s="10" t="s">
        <v>381</v>
      </c>
      <c r="G105" s="9" t="s">
        <v>382</v>
      </c>
      <c r="H105" s="10"/>
      <c r="I105" s="9" t="s">
        <v>383</v>
      </c>
      <c r="J105" s="9">
        <v>3</v>
      </c>
      <c r="K105" s="16" t="s">
        <v>270</v>
      </c>
    </row>
    <row r="106" spans="1:11" s="21" customFormat="1" ht="31.5">
      <c r="A106" s="24" t="s">
        <v>384</v>
      </c>
      <c r="B106" s="22" t="s">
        <v>11</v>
      </c>
      <c r="C106" s="22" t="s">
        <v>29</v>
      </c>
      <c r="D106" s="10" t="s">
        <v>300</v>
      </c>
      <c r="E106" s="10" t="s">
        <v>272</v>
      </c>
      <c r="F106" s="10" t="s">
        <v>385</v>
      </c>
      <c r="G106" s="9" t="s">
        <v>386</v>
      </c>
      <c r="H106" s="10"/>
      <c r="I106" s="9" t="s">
        <v>387</v>
      </c>
      <c r="J106" s="9">
        <v>3</v>
      </c>
      <c r="K106" s="16" t="s">
        <v>270</v>
      </c>
    </row>
    <row r="107" spans="1:11" s="21" customFormat="1" ht="47.25">
      <c r="A107" s="24" t="s">
        <v>392</v>
      </c>
      <c r="B107" s="22" t="s">
        <v>11</v>
      </c>
      <c r="C107" s="22" t="s">
        <v>29</v>
      </c>
      <c r="D107" s="10" t="s">
        <v>300</v>
      </c>
      <c r="E107" s="10" t="s">
        <v>272</v>
      </c>
      <c r="F107" s="10" t="s">
        <v>385</v>
      </c>
      <c r="G107" s="9" t="s">
        <v>393</v>
      </c>
      <c r="H107" s="10"/>
      <c r="I107" s="9" t="s">
        <v>394</v>
      </c>
      <c r="J107" s="9">
        <v>3</v>
      </c>
      <c r="K107" s="16" t="s">
        <v>395</v>
      </c>
    </row>
    <row r="108" spans="1:11" s="21" customFormat="1" ht="63">
      <c r="A108" s="24" t="s">
        <v>388</v>
      </c>
      <c r="B108" s="22" t="s">
        <v>11</v>
      </c>
      <c r="C108" s="22" t="s">
        <v>29</v>
      </c>
      <c r="D108" s="10" t="s">
        <v>300</v>
      </c>
      <c r="E108" s="10" t="s">
        <v>272</v>
      </c>
      <c r="F108" s="10" t="s">
        <v>389</v>
      </c>
      <c r="G108" s="9" t="s">
        <v>390</v>
      </c>
      <c r="H108" s="10" t="str">
        <f>UPPER("pôle contentieux")</f>
        <v>PÔLE CONTENTIEUX</v>
      </c>
      <c r="I108" s="9" t="s">
        <v>391</v>
      </c>
      <c r="J108" s="9">
        <v>2</v>
      </c>
      <c r="K108" s="16" t="s">
        <v>270</v>
      </c>
    </row>
    <row r="109" spans="1:11" s="21" customFormat="1" ht="63">
      <c r="A109" s="24" t="s">
        <v>530</v>
      </c>
      <c r="B109" s="22" t="s">
        <v>11</v>
      </c>
      <c r="C109" s="22" t="s">
        <v>29</v>
      </c>
      <c r="D109" s="10" t="s">
        <v>379</v>
      </c>
      <c r="E109" s="10" t="s">
        <v>272</v>
      </c>
      <c r="F109" s="10" t="s">
        <v>531</v>
      </c>
      <c r="G109" s="9" t="s">
        <v>532</v>
      </c>
      <c r="H109" s="10"/>
      <c r="I109" s="9" t="s">
        <v>321</v>
      </c>
      <c r="J109" s="9">
        <v>2</v>
      </c>
      <c r="K109" s="16" t="s">
        <v>270</v>
      </c>
    </row>
    <row r="110" spans="1:11" s="21" customFormat="1" ht="63">
      <c r="A110" s="24" t="s">
        <v>533</v>
      </c>
      <c r="B110" s="22" t="s">
        <v>11</v>
      </c>
      <c r="C110" s="22" t="s">
        <v>29</v>
      </c>
      <c r="D110" s="10" t="s">
        <v>379</v>
      </c>
      <c r="E110" s="10" t="s">
        <v>272</v>
      </c>
      <c r="F110" s="10" t="s">
        <v>531</v>
      </c>
      <c r="G110" s="9" t="s">
        <v>532</v>
      </c>
      <c r="H110" s="10"/>
      <c r="I110" s="9" t="s">
        <v>534</v>
      </c>
      <c r="J110" s="9">
        <v>3</v>
      </c>
      <c r="K110" s="16"/>
    </row>
    <row r="111" spans="1:11" s="21" customFormat="1" ht="63">
      <c r="A111" s="24" t="s">
        <v>535</v>
      </c>
      <c r="B111" s="22" t="s">
        <v>11</v>
      </c>
      <c r="C111" s="22" t="s">
        <v>29</v>
      </c>
      <c r="D111" s="10" t="s">
        <v>379</v>
      </c>
      <c r="E111" s="10" t="s">
        <v>272</v>
      </c>
      <c r="F111" s="10" t="s">
        <v>531</v>
      </c>
      <c r="G111" s="9" t="s">
        <v>532</v>
      </c>
      <c r="H111" s="10"/>
      <c r="I111" s="9" t="s">
        <v>536</v>
      </c>
      <c r="J111" s="9">
        <v>3</v>
      </c>
      <c r="K111" s="16" t="s">
        <v>270</v>
      </c>
    </row>
    <row r="112" spans="1:11" s="21" customFormat="1" ht="63">
      <c r="A112" s="24" t="s">
        <v>537</v>
      </c>
      <c r="B112" s="22" t="s">
        <v>11</v>
      </c>
      <c r="C112" s="22" t="s">
        <v>29</v>
      </c>
      <c r="D112" s="10" t="s">
        <v>379</v>
      </c>
      <c r="E112" s="10" t="s">
        <v>272</v>
      </c>
      <c r="F112" s="10" t="s">
        <v>531</v>
      </c>
      <c r="G112" s="9" t="s">
        <v>538</v>
      </c>
      <c r="H112" s="10"/>
      <c r="I112" s="9" t="s">
        <v>321</v>
      </c>
      <c r="J112" s="9">
        <v>2</v>
      </c>
      <c r="K112" s="16" t="s">
        <v>270</v>
      </c>
    </row>
    <row r="113" spans="1:11" s="21" customFormat="1" ht="63">
      <c r="A113" s="24" t="s">
        <v>539</v>
      </c>
      <c r="B113" s="22" t="s">
        <v>11</v>
      </c>
      <c r="C113" s="22" t="s">
        <v>29</v>
      </c>
      <c r="D113" s="10" t="s">
        <v>379</v>
      </c>
      <c r="E113" s="10" t="s">
        <v>272</v>
      </c>
      <c r="F113" s="10" t="s">
        <v>540</v>
      </c>
      <c r="G113" s="9" t="s">
        <v>541</v>
      </c>
      <c r="H113" s="10" t="s">
        <v>542</v>
      </c>
      <c r="I113" s="9" t="s">
        <v>543</v>
      </c>
      <c r="J113" s="9">
        <v>2</v>
      </c>
      <c r="K113" s="16" t="s">
        <v>270</v>
      </c>
    </row>
    <row r="114" spans="1:11" s="21" customFormat="1" ht="63">
      <c r="A114" s="24" t="s">
        <v>533</v>
      </c>
      <c r="B114" s="22" t="s">
        <v>11</v>
      </c>
      <c r="C114" s="22" t="s">
        <v>29</v>
      </c>
      <c r="D114" s="10" t="s">
        <v>379</v>
      </c>
      <c r="E114" s="10" t="s">
        <v>272</v>
      </c>
      <c r="F114" s="10" t="s">
        <v>540</v>
      </c>
      <c r="G114" s="9" t="s">
        <v>544</v>
      </c>
      <c r="H114" s="10"/>
      <c r="I114" s="9" t="s">
        <v>321</v>
      </c>
      <c r="J114" s="9">
        <v>2</v>
      </c>
      <c r="K114" s="16"/>
    </row>
    <row r="115" spans="1:11" s="21" customFormat="1" ht="63">
      <c r="A115" s="24" t="s">
        <v>545</v>
      </c>
      <c r="B115" s="22" t="s">
        <v>11</v>
      </c>
      <c r="C115" s="22" t="s">
        <v>29</v>
      </c>
      <c r="D115" s="10" t="s">
        <v>379</v>
      </c>
      <c r="E115" s="10" t="s">
        <v>272</v>
      </c>
      <c r="F115" s="10" t="s">
        <v>540</v>
      </c>
      <c r="G115" s="9" t="s">
        <v>546</v>
      </c>
      <c r="H115" s="10" t="s">
        <v>547</v>
      </c>
      <c r="I115" s="9" t="s">
        <v>548</v>
      </c>
      <c r="J115" s="9">
        <v>3</v>
      </c>
      <c r="K115" s="16"/>
    </row>
    <row r="116" spans="1:11" s="21" customFormat="1" ht="63">
      <c r="A116" s="24" t="s">
        <v>549</v>
      </c>
      <c r="B116" s="22" t="s">
        <v>11</v>
      </c>
      <c r="C116" s="22" t="s">
        <v>29</v>
      </c>
      <c r="D116" s="10" t="s">
        <v>379</v>
      </c>
      <c r="E116" s="10" t="s">
        <v>272</v>
      </c>
      <c r="F116" s="10" t="s">
        <v>540</v>
      </c>
      <c r="G116" s="9" t="s">
        <v>546</v>
      </c>
      <c r="H116" s="10" t="s">
        <v>547</v>
      </c>
      <c r="I116" s="9" t="s">
        <v>550</v>
      </c>
      <c r="J116" s="9">
        <v>3</v>
      </c>
      <c r="K116" s="16"/>
    </row>
    <row r="117" spans="1:11" s="21" customFormat="1" ht="47.25">
      <c r="A117" s="24" t="s">
        <v>401</v>
      </c>
      <c r="B117" s="22" t="s">
        <v>2</v>
      </c>
      <c r="C117" s="22" t="s">
        <v>110</v>
      </c>
      <c r="D117" s="10" t="s">
        <v>379</v>
      </c>
      <c r="E117" s="10" t="s">
        <v>272</v>
      </c>
      <c r="F117" s="10" t="s">
        <v>402</v>
      </c>
      <c r="G117" s="9" t="s">
        <v>403</v>
      </c>
      <c r="H117" s="10"/>
      <c r="I117" s="9" t="s">
        <v>404</v>
      </c>
      <c r="J117" s="9">
        <v>3</v>
      </c>
      <c r="K117" s="16" t="s">
        <v>270</v>
      </c>
    </row>
    <row r="118" spans="1:11" s="21" customFormat="1" ht="31.5">
      <c r="A118" s="24" t="s">
        <v>405</v>
      </c>
      <c r="B118" s="22" t="s">
        <v>2</v>
      </c>
      <c r="C118" s="22" t="s">
        <v>110</v>
      </c>
      <c r="D118" s="10" t="s">
        <v>379</v>
      </c>
      <c r="E118" s="10" t="s">
        <v>272</v>
      </c>
      <c r="F118" s="10" t="s">
        <v>402</v>
      </c>
      <c r="G118" s="9" t="s">
        <v>406</v>
      </c>
      <c r="H118" s="10" t="s">
        <v>407</v>
      </c>
      <c r="I118" s="9" t="s">
        <v>408</v>
      </c>
      <c r="J118" s="9">
        <v>4</v>
      </c>
      <c r="K118" s="16" t="s">
        <v>270</v>
      </c>
    </row>
    <row r="119" spans="1:11" s="21" customFormat="1" ht="31.5">
      <c r="A119" s="24" t="s">
        <v>420</v>
      </c>
      <c r="B119" s="22" t="s">
        <v>10</v>
      </c>
      <c r="C119" s="22" t="s">
        <v>44</v>
      </c>
      <c r="D119" s="10" t="s">
        <v>379</v>
      </c>
      <c r="E119" s="10" t="s">
        <v>272</v>
      </c>
      <c r="F119" s="10" t="s">
        <v>421</v>
      </c>
      <c r="G119" s="9" t="s">
        <v>422</v>
      </c>
      <c r="H119" s="10"/>
      <c r="I119" s="9" t="s">
        <v>423</v>
      </c>
      <c r="J119" s="9">
        <v>3</v>
      </c>
      <c r="K119" s="16" t="s">
        <v>395</v>
      </c>
    </row>
    <row r="120" spans="1:11" s="21" customFormat="1" ht="31.5">
      <c r="A120" s="24" t="s">
        <v>424</v>
      </c>
      <c r="B120" s="22" t="s">
        <v>10</v>
      </c>
      <c r="C120" s="22" t="s">
        <v>44</v>
      </c>
      <c r="D120" s="10" t="s">
        <v>379</v>
      </c>
      <c r="E120" s="10" t="s">
        <v>272</v>
      </c>
      <c r="F120" s="10" t="s">
        <v>421</v>
      </c>
      <c r="G120" s="9" t="s">
        <v>425</v>
      </c>
      <c r="H120" s="10"/>
      <c r="I120" s="9" t="s">
        <v>426</v>
      </c>
      <c r="J120" s="9">
        <v>3</v>
      </c>
      <c r="K120" s="16" t="s">
        <v>270</v>
      </c>
    </row>
    <row r="121" spans="1:11" s="21" customFormat="1" ht="47.25">
      <c r="A121" s="24" t="s">
        <v>427</v>
      </c>
      <c r="B121" s="22" t="s">
        <v>10</v>
      </c>
      <c r="C121" s="22" t="s">
        <v>44</v>
      </c>
      <c r="D121" s="10" t="s">
        <v>379</v>
      </c>
      <c r="E121" s="10" t="s">
        <v>272</v>
      </c>
      <c r="F121" s="10" t="s">
        <v>421</v>
      </c>
      <c r="G121" s="9" t="s">
        <v>428</v>
      </c>
      <c r="H121" s="10"/>
      <c r="I121" s="9" t="s">
        <v>429</v>
      </c>
      <c r="J121" s="9">
        <v>3</v>
      </c>
      <c r="K121" s="16" t="s">
        <v>270</v>
      </c>
    </row>
    <row r="122" spans="1:11" s="21" customFormat="1" ht="31.5">
      <c r="A122" s="24" t="s">
        <v>409</v>
      </c>
      <c r="B122" s="22" t="s">
        <v>3</v>
      </c>
      <c r="C122" s="22" t="s">
        <v>21</v>
      </c>
      <c r="D122" s="10" t="s">
        <v>379</v>
      </c>
      <c r="E122" s="10" t="s">
        <v>272</v>
      </c>
      <c r="F122" s="10" t="s">
        <v>410</v>
      </c>
      <c r="G122" s="9" t="s">
        <v>411</v>
      </c>
      <c r="H122" s="10"/>
      <c r="I122" s="9" t="s">
        <v>412</v>
      </c>
      <c r="J122" s="9">
        <v>3</v>
      </c>
      <c r="K122" s="16" t="s">
        <v>270</v>
      </c>
    </row>
    <row r="123" spans="1:11" s="21" customFormat="1" ht="31.5">
      <c r="A123" s="24" t="s">
        <v>413</v>
      </c>
      <c r="B123" s="22" t="s">
        <v>3</v>
      </c>
      <c r="C123" s="22" t="s">
        <v>21</v>
      </c>
      <c r="D123" s="10" t="s">
        <v>379</v>
      </c>
      <c r="E123" s="10" t="s">
        <v>272</v>
      </c>
      <c r="F123" s="10" t="s">
        <v>410</v>
      </c>
      <c r="G123" s="9" t="s">
        <v>406</v>
      </c>
      <c r="H123" s="10"/>
      <c r="I123" s="9" t="s">
        <v>414</v>
      </c>
      <c r="J123" s="9" t="s">
        <v>415</v>
      </c>
      <c r="K123" s="16" t="s">
        <v>270</v>
      </c>
    </row>
    <row r="124" spans="1:11" s="21" customFormat="1" ht="31.5">
      <c r="A124" s="24" t="s">
        <v>416</v>
      </c>
      <c r="B124" s="22" t="s">
        <v>7</v>
      </c>
      <c r="C124" s="22" t="s">
        <v>78</v>
      </c>
      <c r="D124" s="10" t="s">
        <v>379</v>
      </c>
      <c r="E124" s="10" t="s">
        <v>272</v>
      </c>
      <c r="F124" s="10" t="s">
        <v>417</v>
      </c>
      <c r="G124" s="9" t="s">
        <v>418</v>
      </c>
      <c r="H124" s="10"/>
      <c r="I124" s="9" t="s">
        <v>419</v>
      </c>
      <c r="J124" s="9">
        <v>2</v>
      </c>
      <c r="K124" s="16"/>
    </row>
    <row r="125" spans="1:11" s="21" customFormat="1" ht="31.5">
      <c r="A125" s="24" t="s">
        <v>430</v>
      </c>
      <c r="B125" s="22" t="s">
        <v>4</v>
      </c>
      <c r="C125" s="22" t="s">
        <v>53</v>
      </c>
      <c r="D125" s="10" t="s">
        <v>379</v>
      </c>
      <c r="E125" s="10" t="s">
        <v>272</v>
      </c>
      <c r="F125" s="10" t="s">
        <v>431</v>
      </c>
      <c r="G125" s="9" t="s">
        <v>406</v>
      </c>
      <c r="H125" s="10" t="s">
        <v>432</v>
      </c>
      <c r="I125" s="9" t="s">
        <v>433</v>
      </c>
      <c r="J125" s="9">
        <v>3</v>
      </c>
      <c r="K125" s="16" t="s">
        <v>270</v>
      </c>
    </row>
    <row r="126" spans="1:11" s="21" customFormat="1" ht="31.5">
      <c r="A126" s="24" t="s">
        <v>434</v>
      </c>
      <c r="B126" s="22" t="s">
        <v>4</v>
      </c>
      <c r="C126" s="22" t="s">
        <v>53</v>
      </c>
      <c r="D126" s="10" t="s">
        <v>379</v>
      </c>
      <c r="E126" s="10" t="s">
        <v>272</v>
      </c>
      <c r="F126" s="10" t="s">
        <v>431</v>
      </c>
      <c r="G126" s="9" t="s">
        <v>406</v>
      </c>
      <c r="H126" s="10" t="s">
        <v>432</v>
      </c>
      <c r="I126" s="9" t="s">
        <v>435</v>
      </c>
      <c r="J126" s="9">
        <v>2</v>
      </c>
      <c r="K126" s="16" t="s">
        <v>270</v>
      </c>
    </row>
    <row r="127" spans="1:11" s="21" customFormat="1" ht="31.5">
      <c r="A127" s="24" t="s">
        <v>436</v>
      </c>
      <c r="B127" s="22" t="s">
        <v>4</v>
      </c>
      <c r="C127" s="22" t="s">
        <v>53</v>
      </c>
      <c r="D127" s="10" t="s">
        <v>379</v>
      </c>
      <c r="E127" s="10" t="s">
        <v>272</v>
      </c>
      <c r="F127" s="10" t="s">
        <v>431</v>
      </c>
      <c r="G127" s="9" t="s">
        <v>406</v>
      </c>
      <c r="H127" s="10" t="s">
        <v>432</v>
      </c>
      <c r="I127" s="9" t="s">
        <v>437</v>
      </c>
      <c r="J127" s="9">
        <v>3</v>
      </c>
      <c r="K127" s="16" t="s">
        <v>270</v>
      </c>
    </row>
    <row r="128" spans="1:11" s="21" customFormat="1" ht="31.5">
      <c r="A128" s="24" t="s">
        <v>438</v>
      </c>
      <c r="B128" s="22" t="s">
        <v>11</v>
      </c>
      <c r="C128" s="22" t="s">
        <v>29</v>
      </c>
      <c r="D128" s="10" t="s">
        <v>379</v>
      </c>
      <c r="E128" s="10" t="s">
        <v>272</v>
      </c>
      <c r="F128" s="10" t="s">
        <v>439</v>
      </c>
      <c r="G128" s="9" t="s">
        <v>411</v>
      </c>
      <c r="H128" s="10"/>
      <c r="I128" s="9" t="s">
        <v>440</v>
      </c>
      <c r="J128" s="9">
        <v>3</v>
      </c>
      <c r="K128" s="16" t="s">
        <v>270</v>
      </c>
    </row>
    <row r="129" spans="1:11" s="21" customFormat="1" ht="47.25">
      <c r="A129" s="24" t="s">
        <v>441</v>
      </c>
      <c r="B129" s="22" t="s">
        <v>11</v>
      </c>
      <c r="C129" s="22" t="s">
        <v>69</v>
      </c>
      <c r="D129" s="10" t="s">
        <v>379</v>
      </c>
      <c r="E129" s="10" t="s">
        <v>272</v>
      </c>
      <c r="F129" s="10" t="s">
        <v>439</v>
      </c>
      <c r="G129" s="9" t="s">
        <v>442</v>
      </c>
      <c r="H129" s="10" t="s">
        <v>443</v>
      </c>
      <c r="I129" s="9" t="s">
        <v>444</v>
      </c>
      <c r="J129" s="9">
        <v>3</v>
      </c>
      <c r="K129" s="16" t="s">
        <v>270</v>
      </c>
    </row>
    <row r="130" spans="1:11" s="21" customFormat="1" ht="47.25">
      <c r="A130" s="24" t="s">
        <v>445</v>
      </c>
      <c r="B130" s="22" t="s">
        <v>11</v>
      </c>
      <c r="C130" s="22" t="s">
        <v>69</v>
      </c>
      <c r="D130" s="10" t="s">
        <v>379</v>
      </c>
      <c r="E130" s="10" t="s">
        <v>272</v>
      </c>
      <c r="F130" s="10" t="s">
        <v>439</v>
      </c>
      <c r="G130" s="9" t="s">
        <v>442</v>
      </c>
      <c r="H130" s="10" t="s">
        <v>443</v>
      </c>
      <c r="I130" s="9" t="s">
        <v>446</v>
      </c>
      <c r="J130" s="9">
        <v>3</v>
      </c>
      <c r="K130" s="16" t="s">
        <v>270</v>
      </c>
    </row>
    <row r="131" spans="1:11" s="21" customFormat="1" ht="31.5">
      <c r="A131" s="24" t="s">
        <v>447</v>
      </c>
      <c r="B131" s="22" t="s">
        <v>11</v>
      </c>
      <c r="C131" s="22" t="s">
        <v>29</v>
      </c>
      <c r="D131" s="10" t="s">
        <v>379</v>
      </c>
      <c r="E131" s="10" t="s">
        <v>272</v>
      </c>
      <c r="F131" s="10" t="s">
        <v>439</v>
      </c>
      <c r="G131" s="9" t="s">
        <v>411</v>
      </c>
      <c r="H131" s="10"/>
      <c r="I131" s="9" t="s">
        <v>448</v>
      </c>
      <c r="J131" s="9">
        <v>2</v>
      </c>
      <c r="K131" s="16"/>
    </row>
    <row r="132" spans="1:11" s="21" customFormat="1" ht="31.5">
      <c r="A132" s="24" t="s">
        <v>449</v>
      </c>
      <c r="B132" s="22" t="s">
        <v>11</v>
      </c>
      <c r="C132" s="22" t="s">
        <v>29</v>
      </c>
      <c r="D132" s="10" t="s">
        <v>379</v>
      </c>
      <c r="E132" s="10" t="s">
        <v>272</v>
      </c>
      <c r="F132" s="10" t="s">
        <v>439</v>
      </c>
      <c r="G132" s="9" t="s">
        <v>411</v>
      </c>
      <c r="H132" s="10"/>
      <c r="I132" s="9" t="s">
        <v>450</v>
      </c>
      <c r="J132" s="9">
        <v>3</v>
      </c>
      <c r="K132" s="16"/>
    </row>
    <row r="133" spans="1:11" s="21" customFormat="1" ht="31.5">
      <c r="A133" s="24" t="s">
        <v>454</v>
      </c>
      <c r="B133" s="22" t="s">
        <v>11</v>
      </c>
      <c r="C133" s="22" t="s">
        <v>29</v>
      </c>
      <c r="D133" s="10" t="s">
        <v>379</v>
      </c>
      <c r="E133" s="10" t="s">
        <v>272</v>
      </c>
      <c r="F133" s="10" t="str">
        <f>UPPER("Haut fonctionnaire de défense et de sécurité")</f>
        <v>HAUT FONCTIONNAIRE DE DÉFENSE ET DE SÉCURITÉ</v>
      </c>
      <c r="G133" s="9" t="s">
        <v>455</v>
      </c>
      <c r="H133" s="10" t="s">
        <v>456</v>
      </c>
      <c r="I133" s="9" t="s">
        <v>457</v>
      </c>
      <c r="J133" s="9">
        <v>3</v>
      </c>
      <c r="K133" s="16"/>
    </row>
    <row r="134" spans="1:11" s="21" customFormat="1" ht="31.5">
      <c r="A134" s="24" t="s">
        <v>625</v>
      </c>
      <c r="B134" s="22" t="s">
        <v>11</v>
      </c>
      <c r="C134" s="22" t="s">
        <v>29</v>
      </c>
      <c r="D134" s="10" t="s">
        <v>379</v>
      </c>
      <c r="E134" s="10" t="s">
        <v>272</v>
      </c>
      <c r="F134" s="10" t="s">
        <v>626</v>
      </c>
      <c r="G134" s="9"/>
      <c r="H134" s="10"/>
      <c r="I134" s="9" t="s">
        <v>559</v>
      </c>
      <c r="J134" s="9">
        <v>3</v>
      </c>
      <c r="K134" s="16"/>
    </row>
    <row r="135" spans="1:11" s="21" customFormat="1" ht="31.5">
      <c r="A135" s="24" t="s">
        <v>551</v>
      </c>
      <c r="B135" s="22" t="s">
        <v>11</v>
      </c>
      <c r="C135" s="22" t="s">
        <v>29</v>
      </c>
      <c r="D135" s="10" t="s">
        <v>379</v>
      </c>
      <c r="E135" s="10" t="s">
        <v>272</v>
      </c>
      <c r="F135" s="10" t="str">
        <f>UPPER("Secrétariat général des affaires européennes")</f>
        <v>SECRÉTARIAT GÉNÉRAL DES AFFAIRES EUROPÉENNES</v>
      </c>
      <c r="G135" s="9" t="str">
        <f>UPPER("bureau Justice pénale et civile")</f>
        <v>BUREAU JUSTICE PÉNALE ET CIVILE</v>
      </c>
      <c r="H135" s="10"/>
      <c r="I135" s="9" t="s">
        <v>552</v>
      </c>
      <c r="J135" s="9">
        <v>2</v>
      </c>
      <c r="K135" s="16" t="s">
        <v>553</v>
      </c>
    </row>
    <row r="136" spans="1:11" s="21" customFormat="1" ht="31.5">
      <c r="A136" s="24" t="s">
        <v>554</v>
      </c>
      <c r="B136" s="22" t="s">
        <v>11</v>
      </c>
      <c r="C136" s="22" t="s">
        <v>29</v>
      </c>
      <c r="D136" s="10" t="s">
        <v>379</v>
      </c>
      <c r="E136" s="10" t="s">
        <v>272</v>
      </c>
      <c r="F136" s="10" t="str">
        <f>UPPER("Secrétariat général des affaires européennes")</f>
        <v>SECRÉTARIAT GÉNÉRAL DES AFFAIRES EUROPÉENNES</v>
      </c>
      <c r="G136" s="9" t="str">
        <f>UPPER("bureau Justice pénale et civile")</f>
        <v>BUREAU JUSTICE PÉNALE ET CIVILE</v>
      </c>
      <c r="H136" s="10"/>
      <c r="I136" s="9" t="s">
        <v>555</v>
      </c>
      <c r="J136" s="9">
        <v>2</v>
      </c>
      <c r="K136" s="16" t="s">
        <v>553</v>
      </c>
    </row>
    <row r="137" spans="1:11" s="21" customFormat="1" ht="31.5">
      <c r="A137" s="24" t="s">
        <v>458</v>
      </c>
      <c r="B137" s="22" t="s">
        <v>11</v>
      </c>
      <c r="C137" s="22" t="s">
        <v>29</v>
      </c>
      <c r="D137" s="10" t="s">
        <v>379</v>
      </c>
      <c r="E137" s="10" t="s">
        <v>272</v>
      </c>
      <c r="F137" s="10" t="str">
        <f>UPPER("Service de l’accès au droit et à la justice et de l’aide aux victimes")</f>
        <v>SERVICE DE L’ACCÈS AU DROIT ET À LA JUSTICE ET DE L’AIDE AUX VICTIMES</v>
      </c>
      <c r="G137" s="9" t="s">
        <v>459</v>
      </c>
      <c r="H137" s="10"/>
      <c r="I137" s="9" t="s">
        <v>460</v>
      </c>
      <c r="J137" s="9">
        <v>3</v>
      </c>
      <c r="K137" s="16"/>
    </row>
    <row r="138" spans="1:11" s="21" customFormat="1" ht="31.5">
      <c r="A138" s="24" t="s">
        <v>461</v>
      </c>
      <c r="B138" s="22" t="s">
        <v>11</v>
      </c>
      <c r="C138" s="22" t="s">
        <v>29</v>
      </c>
      <c r="D138" s="10" t="s">
        <v>379</v>
      </c>
      <c r="E138" s="10" t="s">
        <v>272</v>
      </c>
      <c r="F138" s="10" t="str">
        <f>UPPER("Service de l’accès au droit et à la justice et de l’aide aux victimes")</f>
        <v>SERVICE DE L’ACCÈS AU DROIT ET À LA JUSTICE ET DE L’AIDE AUX VICTIMES</v>
      </c>
      <c r="G138" s="9" t="s">
        <v>459</v>
      </c>
      <c r="H138" s="10"/>
      <c r="I138" s="9" t="s">
        <v>462</v>
      </c>
      <c r="J138" s="9">
        <v>2</v>
      </c>
      <c r="K138" s="16"/>
    </row>
    <row r="139" spans="1:11" s="21" customFormat="1" ht="31.5">
      <c r="A139" s="24" t="s">
        <v>463</v>
      </c>
      <c r="B139" s="22" t="s">
        <v>11</v>
      </c>
      <c r="C139" s="22" t="s">
        <v>29</v>
      </c>
      <c r="D139" s="10" t="s">
        <v>379</v>
      </c>
      <c r="E139" s="10" t="s">
        <v>272</v>
      </c>
      <c r="F139" s="10" t="str">
        <f>UPPER("Service de l’accès au droit et à la justice et de l’aide aux victimes")</f>
        <v>SERVICE DE L’ACCÈS AU DROIT ET À LA JUSTICE ET DE L’AIDE AUX VICTIMES</v>
      </c>
      <c r="G139" s="9" t="s">
        <v>464</v>
      </c>
      <c r="H139" s="10"/>
      <c r="I139" s="9" t="s">
        <v>465</v>
      </c>
      <c r="J139" s="9">
        <v>2</v>
      </c>
      <c r="K139" s="16" t="s">
        <v>270</v>
      </c>
    </row>
    <row r="140" spans="1:11" s="21" customFormat="1" ht="31.5">
      <c r="A140" s="24" t="s">
        <v>470</v>
      </c>
      <c r="B140" s="22" t="s">
        <v>11</v>
      </c>
      <c r="C140" s="22" t="s">
        <v>29</v>
      </c>
      <c r="D140" s="10" t="s">
        <v>379</v>
      </c>
      <c r="E140" s="10" t="s">
        <v>272</v>
      </c>
      <c r="F140" s="10" t="str">
        <f>UPPER("Service de l’accès au droit et à la justice et de l’aide aux victimes")</f>
        <v>SERVICE DE L’ACCÈS AU DROIT ET À LA JUSTICE ET DE L’AIDE AUX VICTIMES</v>
      </c>
      <c r="G140" s="9" t="s">
        <v>468</v>
      </c>
      <c r="H140" s="10"/>
      <c r="I140" s="9" t="s">
        <v>471</v>
      </c>
      <c r="J140" s="9">
        <v>3</v>
      </c>
      <c r="K140" s="16"/>
    </row>
    <row r="141" spans="1:11" s="21" customFormat="1" ht="63">
      <c r="A141" s="24" t="s">
        <v>472</v>
      </c>
      <c r="B141" s="22" t="s">
        <v>11</v>
      </c>
      <c r="C141" s="22" t="s">
        <v>29</v>
      </c>
      <c r="D141" s="10" t="s">
        <v>379</v>
      </c>
      <c r="E141" s="10" t="s">
        <v>272</v>
      </c>
      <c r="F141" s="10" t="s">
        <v>473</v>
      </c>
      <c r="G141" s="9" t="s">
        <v>474</v>
      </c>
      <c r="H141" s="10"/>
      <c r="I141" s="9" t="s">
        <v>475</v>
      </c>
      <c r="J141" s="9">
        <v>3</v>
      </c>
      <c r="K141" s="16"/>
    </row>
    <row r="142" spans="1:11" s="21" customFormat="1" ht="63">
      <c r="A142" s="24" t="s">
        <v>476</v>
      </c>
      <c r="B142" s="22" t="s">
        <v>11</v>
      </c>
      <c r="C142" s="22" t="s">
        <v>29</v>
      </c>
      <c r="D142" s="10" t="s">
        <v>379</v>
      </c>
      <c r="E142" s="10" t="s">
        <v>272</v>
      </c>
      <c r="F142" s="10" t="s">
        <v>473</v>
      </c>
      <c r="G142" s="9" t="s">
        <v>474</v>
      </c>
      <c r="H142" s="10"/>
      <c r="I142" s="9" t="s">
        <v>477</v>
      </c>
      <c r="J142" s="9">
        <v>3</v>
      </c>
      <c r="K142" s="16"/>
    </row>
    <row r="143" spans="1:11" s="21" customFormat="1" ht="63">
      <c r="A143" s="24" t="s">
        <v>478</v>
      </c>
      <c r="B143" s="22" t="s">
        <v>11</v>
      </c>
      <c r="C143" s="22" t="s">
        <v>29</v>
      </c>
      <c r="D143" s="10" t="s">
        <v>379</v>
      </c>
      <c r="E143" s="10" t="s">
        <v>272</v>
      </c>
      <c r="F143" s="10" t="s">
        <v>479</v>
      </c>
      <c r="G143" s="9"/>
      <c r="H143" s="10" t="s">
        <v>480</v>
      </c>
      <c r="I143" s="9" t="s">
        <v>481</v>
      </c>
      <c r="J143" s="9">
        <v>3</v>
      </c>
      <c r="K143" s="16"/>
    </row>
    <row r="144" spans="1:11" s="21" customFormat="1" ht="31.5">
      <c r="A144" s="24" t="s">
        <v>482</v>
      </c>
      <c r="B144" s="22" t="s">
        <v>11</v>
      </c>
      <c r="C144" s="22" t="s">
        <v>29</v>
      </c>
      <c r="D144" s="10" t="s">
        <v>379</v>
      </c>
      <c r="E144" s="10" t="s">
        <v>272</v>
      </c>
      <c r="F144" s="10" t="s">
        <v>483</v>
      </c>
      <c r="G144" s="9" t="s">
        <v>484</v>
      </c>
      <c r="H144" s="10"/>
      <c r="I144" s="9" t="s">
        <v>485</v>
      </c>
      <c r="J144" s="9">
        <v>3</v>
      </c>
      <c r="K144" s="16" t="s">
        <v>270</v>
      </c>
    </row>
    <row r="145" spans="1:11" s="21" customFormat="1" ht="47.25">
      <c r="A145" s="24" t="s">
        <v>486</v>
      </c>
      <c r="B145" s="22" t="s">
        <v>11</v>
      </c>
      <c r="C145" s="22" t="s">
        <v>29</v>
      </c>
      <c r="D145" s="10" t="s">
        <v>379</v>
      </c>
      <c r="E145" s="10" t="s">
        <v>272</v>
      </c>
      <c r="F145" s="10" t="s">
        <v>487</v>
      </c>
      <c r="G145" s="9" t="s">
        <v>488</v>
      </c>
      <c r="H145" s="10"/>
      <c r="I145" s="9" t="s">
        <v>489</v>
      </c>
      <c r="J145" s="9">
        <v>3</v>
      </c>
      <c r="K145" s="16" t="s">
        <v>270</v>
      </c>
    </row>
    <row r="146" spans="1:11" s="21" customFormat="1" ht="63">
      <c r="A146" s="24" t="s">
        <v>490</v>
      </c>
      <c r="B146" s="22" t="s">
        <v>11</v>
      </c>
      <c r="C146" s="22" t="s">
        <v>29</v>
      </c>
      <c r="D146" s="10" t="s">
        <v>379</v>
      </c>
      <c r="E146" s="10" t="s">
        <v>272</v>
      </c>
      <c r="F146" s="10" t="s">
        <v>491</v>
      </c>
      <c r="G146" s="9" t="s">
        <v>492</v>
      </c>
      <c r="H146" s="10"/>
      <c r="I146" s="9" t="s">
        <v>493</v>
      </c>
      <c r="J146" s="9">
        <v>2</v>
      </c>
      <c r="K146" s="16" t="s">
        <v>270</v>
      </c>
    </row>
    <row r="147" spans="1:11" s="21" customFormat="1" ht="63">
      <c r="A147" s="24" t="s">
        <v>501</v>
      </c>
      <c r="B147" s="22" t="s">
        <v>11</v>
      </c>
      <c r="C147" s="22" t="s">
        <v>29</v>
      </c>
      <c r="D147" s="10" t="s">
        <v>379</v>
      </c>
      <c r="E147" s="10" t="s">
        <v>272</v>
      </c>
      <c r="F147" s="10" t="s">
        <v>502</v>
      </c>
      <c r="G147" s="9" t="s">
        <v>503</v>
      </c>
      <c r="H147" s="10"/>
      <c r="I147" s="9" t="s">
        <v>504</v>
      </c>
      <c r="J147" s="9">
        <v>3</v>
      </c>
      <c r="K147" s="16" t="s">
        <v>270</v>
      </c>
    </row>
    <row r="148" spans="1:11" s="21" customFormat="1" ht="63">
      <c r="A148" s="24" t="s">
        <v>494</v>
      </c>
      <c r="B148" s="22" t="s">
        <v>11</v>
      </c>
      <c r="C148" s="22" t="s">
        <v>29</v>
      </c>
      <c r="D148" s="10" t="s">
        <v>379</v>
      </c>
      <c r="E148" s="10" t="s">
        <v>272</v>
      </c>
      <c r="F148" s="10" t="s">
        <v>495</v>
      </c>
      <c r="G148" s="9" t="s">
        <v>496</v>
      </c>
      <c r="H148" s="10" t="s">
        <v>497</v>
      </c>
      <c r="I148" s="9" t="s">
        <v>498</v>
      </c>
      <c r="J148" s="9">
        <v>3</v>
      </c>
      <c r="K148" s="16" t="s">
        <v>270</v>
      </c>
    </row>
    <row r="149" spans="1:11" s="21" customFormat="1" ht="63">
      <c r="A149" s="24" t="s">
        <v>499</v>
      </c>
      <c r="B149" s="22" t="s">
        <v>11</v>
      </c>
      <c r="C149" s="22" t="s">
        <v>29</v>
      </c>
      <c r="D149" s="10" t="s">
        <v>379</v>
      </c>
      <c r="E149" s="10" t="s">
        <v>272</v>
      </c>
      <c r="F149" s="10" t="s">
        <v>495</v>
      </c>
      <c r="G149" s="9" t="s">
        <v>496</v>
      </c>
      <c r="H149" s="10" t="s">
        <v>497</v>
      </c>
      <c r="I149" s="9" t="s">
        <v>500</v>
      </c>
      <c r="J149" s="9">
        <v>3</v>
      </c>
      <c r="K149" s="16" t="s">
        <v>270</v>
      </c>
    </row>
    <row r="150" spans="1:11" s="21" customFormat="1" ht="63">
      <c r="A150" s="24" t="s">
        <v>508</v>
      </c>
      <c r="B150" s="22" t="s">
        <v>11</v>
      </c>
      <c r="C150" s="22" t="s">
        <v>29</v>
      </c>
      <c r="D150" s="10" t="s">
        <v>379</v>
      </c>
      <c r="E150" s="10" t="s">
        <v>272</v>
      </c>
      <c r="F150" s="10" t="s">
        <v>509</v>
      </c>
      <c r="G150" s="9"/>
      <c r="H150" s="10"/>
      <c r="I150" s="9" t="s">
        <v>510</v>
      </c>
      <c r="J150" s="9">
        <v>2</v>
      </c>
      <c r="K150" s="16"/>
    </row>
    <row r="151" spans="1:11" s="21" customFormat="1" ht="63">
      <c r="A151" s="24" t="s">
        <v>505</v>
      </c>
      <c r="B151" s="22" t="s">
        <v>11</v>
      </c>
      <c r="C151" s="22" t="s">
        <v>29</v>
      </c>
      <c r="D151" s="10" t="s">
        <v>379</v>
      </c>
      <c r="E151" s="10" t="s">
        <v>272</v>
      </c>
      <c r="F151" s="10" t="str">
        <f>UPPER("Service des Ressources Humaines/Sous—direction des statuts, du dialogue social et de la qualité de vie au travail")</f>
        <v>SERVICE DES RESSOURCES HUMAINES/SOUS—DIRECTION DES STATUTS, DU DIALOGUE SOCIAL ET DE LA QUALITÉ DE VIE AU TRAVAIL</v>
      </c>
      <c r="G151" s="9" t="s">
        <v>506</v>
      </c>
      <c r="H151" s="10"/>
      <c r="I151" s="9" t="s">
        <v>507</v>
      </c>
      <c r="J151" s="9">
        <v>3</v>
      </c>
      <c r="K151" s="16"/>
    </row>
    <row r="152" spans="1:11" s="21" customFormat="1" ht="31.5">
      <c r="A152" s="24" t="s">
        <v>511</v>
      </c>
      <c r="B152" s="22" t="s">
        <v>11</v>
      </c>
      <c r="C152" s="22" t="s">
        <v>29</v>
      </c>
      <c r="D152" s="10" t="s">
        <v>379</v>
      </c>
      <c r="E152" s="10" t="s">
        <v>272</v>
      </c>
      <c r="F152" s="10" t="str">
        <f>UPPER("SERVICE DU NUMÉRIQUE/Département Chaîne Civile et Pénale (CCP)")</f>
        <v>SERVICE DU NUMÉRIQUE/DÉPARTEMENT CHAÎNE CIVILE ET PÉNALE (CCP)</v>
      </c>
      <c r="G152" s="9" t="str">
        <f>UPPER("Bureau Chaîne civile et Portalis")</f>
        <v>BUREAU CHAÎNE CIVILE ET PORTALIS</v>
      </c>
      <c r="H152" s="10"/>
      <c r="I152" s="9" t="str">
        <f>UPPER("PMO – Pilote budgétaire et contractuel")</f>
        <v>PMO – PILOTE BUDGÉTAIRE ET CONTRACTUEL</v>
      </c>
      <c r="J152" s="9">
        <v>3</v>
      </c>
      <c r="K152" s="16"/>
    </row>
    <row r="153" spans="1:11" s="21" customFormat="1" ht="47.25">
      <c r="A153" s="24" t="s">
        <v>512</v>
      </c>
      <c r="B153" s="22" t="s">
        <v>11</v>
      </c>
      <c r="C153" s="22" t="s">
        <v>29</v>
      </c>
      <c r="D153" s="10" t="s">
        <v>379</v>
      </c>
      <c r="E153" s="10" t="s">
        <v>272</v>
      </c>
      <c r="F153" s="10" t="str">
        <f>UPPER("SERVICE DU NUMÉRIQUE/Département Infrastructures et Services du Socle (ISS)")</f>
        <v>SERVICE DU NUMÉRIQUE/DÉPARTEMENT INFRASTRUCTURES ET SERVICES DU SOCLE (ISS)</v>
      </c>
      <c r="G153" s="9" t="str">
        <f>UPPER("Bureau de l’expertise des services de production (ESP)")</f>
        <v>BUREAU DE L’EXPERTISE DES SERVICES DE PRODUCTION (ESP)</v>
      </c>
      <c r="H153" s="10" t="str">
        <f>UPPER("pôle service de socle automatisé (2SA)")</f>
        <v>PÔLE SERVICE DE SOCLE AUTOMATISÉ (2SA)</v>
      </c>
      <c r="I153" s="9" t="str">
        <f>UPPER("CHEF(FE) DE POLE)")</f>
        <v>CHEF(FE) DE POLE)</v>
      </c>
      <c r="J153" s="9">
        <v>3</v>
      </c>
      <c r="K153" s="16"/>
    </row>
    <row r="154" spans="1:11" s="21" customFormat="1" ht="47.25">
      <c r="A154" s="24" t="s">
        <v>513</v>
      </c>
      <c r="B154" s="22" t="s">
        <v>11</v>
      </c>
      <c r="C154" s="22" t="s">
        <v>29</v>
      </c>
      <c r="D154" s="10" t="s">
        <v>379</v>
      </c>
      <c r="E154" s="10" t="s">
        <v>272</v>
      </c>
      <c r="F154" s="10" t="str">
        <f>UPPER("SERVICE DU NUMÉRIQUE/Département Pilotage budgétaire des marchés et des moyens (P2M)")</f>
        <v>SERVICE DU NUMÉRIQUE/DÉPARTEMENT PILOTAGE BUDGÉTAIRE DES MARCHÉS ET DES MOYENS (P2M)</v>
      </c>
      <c r="G154" s="9" t="str">
        <f>UPPER("Bureau financier (BFI)")</f>
        <v>BUREAU FINANCIER (BFI)</v>
      </c>
      <c r="H154" s="10"/>
      <c r="I154" s="9" t="str">
        <f>UPPER("Adjoint chef de bureau")</f>
        <v>ADJOINT CHEF DE BUREAU</v>
      </c>
      <c r="J154" s="9">
        <v>2</v>
      </c>
      <c r="K154" s="16"/>
    </row>
    <row r="155" spans="1:11" s="21" customFormat="1" ht="47.25">
      <c r="A155" s="24" t="s">
        <v>514</v>
      </c>
      <c r="B155" s="22" t="s">
        <v>11</v>
      </c>
      <c r="C155" s="22" t="s">
        <v>29</v>
      </c>
      <c r="D155" s="10" t="s">
        <v>379</v>
      </c>
      <c r="E155" s="10" t="s">
        <v>272</v>
      </c>
      <c r="F155" s="10" t="str">
        <f>UPPER("SERVICE DU NUMÉRIQUE/Département soutien, accompagnement et animation des réseaux (S2A)")</f>
        <v>SERVICE DU NUMÉRIQUE/DÉPARTEMENT SOUTIEN, ACCOMPAGNEMENT ET ANIMATION DES RÉSEAUX (S2A)</v>
      </c>
      <c r="G155" s="9" t="str">
        <f>UPPER("Bureau Pilotage des DIT (BP-DIT)")</f>
        <v>BUREAU PILOTAGE DES DIT (BP-DIT)</v>
      </c>
      <c r="H155" s="10"/>
      <c r="I155" s="9" t="s">
        <v>515</v>
      </c>
      <c r="J155" s="9">
        <v>3</v>
      </c>
      <c r="K155" s="16"/>
    </row>
    <row r="156" spans="1:11" s="21" customFormat="1" ht="47.25">
      <c r="A156" s="24" t="s">
        <v>516</v>
      </c>
      <c r="B156" s="22" t="s">
        <v>11</v>
      </c>
      <c r="C156" s="22" t="s">
        <v>29</v>
      </c>
      <c r="D156" s="10" t="s">
        <v>379</v>
      </c>
      <c r="E156" s="10" t="s">
        <v>272</v>
      </c>
      <c r="F156" s="10" t="str">
        <f>UPPER("SERVICE DU NUMÉRIQUE/Département Stratégie, Pilotage, Gouvernance (SPG)")</f>
        <v>SERVICE DU NUMÉRIQUE/DÉPARTEMENT STRATÉGIE, PILOTAGE, GOUVERNANCE (SPG)</v>
      </c>
      <c r="G156" s="9" t="str">
        <f>UPPER("")</f>
        <v/>
      </c>
      <c r="H156" s="10"/>
      <c r="I156" s="9" t="str">
        <f>UPPER("Chef de département")</f>
        <v>CHEF DE DÉPARTEMENT</v>
      </c>
      <c r="J156" s="9">
        <v>1</v>
      </c>
      <c r="K156" s="16"/>
    </row>
    <row r="157" spans="1:11" s="21" customFormat="1" ht="47.25">
      <c r="A157" s="24" t="s">
        <v>524</v>
      </c>
      <c r="B157" s="22" t="s">
        <v>11</v>
      </c>
      <c r="C157" s="22" t="s">
        <v>29</v>
      </c>
      <c r="D157" s="10" t="s">
        <v>379</v>
      </c>
      <c r="E157" s="10" t="s">
        <v>272</v>
      </c>
      <c r="F157" s="10" t="s">
        <v>525</v>
      </c>
      <c r="G157" s="9"/>
      <c r="H157" s="10"/>
      <c r="I157" s="9" t="s">
        <v>526</v>
      </c>
      <c r="J157" s="9">
        <v>2</v>
      </c>
      <c r="K157" s="16" t="s">
        <v>270</v>
      </c>
    </row>
    <row r="158" spans="1:11" s="21" customFormat="1" ht="47.25">
      <c r="A158" s="24" t="s">
        <v>527</v>
      </c>
      <c r="B158" s="22" t="s">
        <v>11</v>
      </c>
      <c r="C158" s="22" t="s">
        <v>29</v>
      </c>
      <c r="D158" s="10" t="s">
        <v>379</v>
      </c>
      <c r="E158" s="10" t="s">
        <v>272</v>
      </c>
      <c r="F158" s="10" t="s">
        <v>525</v>
      </c>
      <c r="G158" s="9" t="s">
        <v>528</v>
      </c>
      <c r="H158" s="10"/>
      <c r="I158" s="9" t="s">
        <v>529</v>
      </c>
      <c r="J158" s="9">
        <v>3</v>
      </c>
      <c r="K158" s="16"/>
    </row>
    <row r="159" spans="1:11" s="21" customFormat="1" ht="47.25">
      <c r="A159" s="24" t="s">
        <v>517</v>
      </c>
      <c r="B159" s="22" t="s">
        <v>11</v>
      </c>
      <c r="C159" s="22" t="s">
        <v>29</v>
      </c>
      <c r="D159" s="10" t="s">
        <v>379</v>
      </c>
      <c r="E159" s="10" t="s">
        <v>272</v>
      </c>
      <c r="F159" s="10" t="s">
        <v>518</v>
      </c>
      <c r="G159" s="9" t="s">
        <v>519</v>
      </c>
      <c r="H159" s="10"/>
      <c r="I159" s="9" t="s">
        <v>321</v>
      </c>
      <c r="J159" s="9">
        <v>2</v>
      </c>
      <c r="K159" s="16" t="s">
        <v>270</v>
      </c>
    </row>
    <row r="160" spans="1:11" s="21" customFormat="1" ht="47.25">
      <c r="A160" s="24" t="s">
        <v>520</v>
      </c>
      <c r="B160" s="22" t="s">
        <v>11</v>
      </c>
      <c r="C160" s="22" t="s">
        <v>29</v>
      </c>
      <c r="D160" s="10" t="s">
        <v>379</v>
      </c>
      <c r="E160" s="10" t="s">
        <v>272</v>
      </c>
      <c r="F160" s="10" t="s">
        <v>521</v>
      </c>
      <c r="G160" s="9" t="s">
        <v>522</v>
      </c>
      <c r="H160" s="10"/>
      <c r="I160" s="9" t="s">
        <v>523</v>
      </c>
      <c r="J160" s="9">
        <v>3</v>
      </c>
      <c r="K160" s="16" t="s">
        <v>270</v>
      </c>
    </row>
    <row r="161" spans="1:11" s="21" customFormat="1" ht="15.75">
      <c r="A161" s="24" t="s">
        <v>396</v>
      </c>
      <c r="B161" s="22" t="s">
        <v>11</v>
      </c>
      <c r="C161" s="22" t="s">
        <v>29</v>
      </c>
      <c r="D161" s="10" t="s">
        <v>397</v>
      </c>
      <c r="E161" s="10" t="s">
        <v>272</v>
      </c>
      <c r="F161" s="10" t="s">
        <v>398</v>
      </c>
      <c r="G161" s="9"/>
      <c r="H161" s="10" t="s">
        <v>399</v>
      </c>
      <c r="I161" s="9" t="s">
        <v>400</v>
      </c>
      <c r="J161" s="9">
        <v>3</v>
      </c>
      <c r="K161" s="16"/>
    </row>
    <row r="162" spans="1:11" s="21" customFormat="1" ht="47.25">
      <c r="A162" s="24" t="s">
        <v>451</v>
      </c>
      <c r="B162" s="22" t="s">
        <v>16</v>
      </c>
      <c r="C162" s="22" t="s">
        <v>91</v>
      </c>
      <c r="D162" s="10" t="s">
        <v>467</v>
      </c>
      <c r="E162" s="10" t="s">
        <v>272</v>
      </c>
      <c r="F162" s="10" t="s">
        <v>452</v>
      </c>
      <c r="G162" s="9" t="s">
        <v>442</v>
      </c>
      <c r="H162" s="10"/>
      <c r="I162" s="9" t="s">
        <v>453</v>
      </c>
      <c r="J162" s="9">
        <v>3</v>
      </c>
      <c r="K162" s="16" t="s">
        <v>270</v>
      </c>
    </row>
    <row r="163" spans="1:11" s="21" customFormat="1" ht="31.5">
      <c r="A163" s="24" t="s">
        <v>466</v>
      </c>
      <c r="B163" s="22" t="s">
        <v>11</v>
      </c>
      <c r="C163" s="22" t="s">
        <v>29</v>
      </c>
      <c r="D163" s="10" t="s">
        <v>467</v>
      </c>
      <c r="E163" s="10" t="s">
        <v>272</v>
      </c>
      <c r="F163" s="10" t="str">
        <f>UPPER("Service de l’accès au droit et à la justice et de l’aide aux victimes")</f>
        <v>SERVICE DE L’ACCÈS AU DROIT ET À LA JUSTICE ET DE L’AIDE AUX VICTIMES</v>
      </c>
      <c r="G163" s="9" t="s">
        <v>468</v>
      </c>
      <c r="H163" s="10"/>
      <c r="I163" s="9" t="s">
        <v>469</v>
      </c>
      <c r="J163" s="9">
        <v>2</v>
      </c>
      <c r="K163" s="16" t="s">
        <v>270</v>
      </c>
    </row>
  </sheetData>
  <autoFilter ref="A11:X11" xr:uid="{00000000-0001-0000-0000-000000000000}"/>
  <sortState xmlns:xlrd2="http://schemas.microsoft.com/office/spreadsheetml/2017/richdata2" ref="A12:X163">
    <sortCondition ref="D12:D163" customList="DSJ,DAP,DPJJ,DACG,DACS,SG"/>
    <sortCondition ref="E12:E163"/>
    <sortCondition ref="F12:F163"/>
  </sortState>
  <mergeCells count="7">
    <mergeCell ref="A10:K10"/>
    <mergeCell ref="A4:J4"/>
    <mergeCell ref="D5:J5"/>
    <mergeCell ref="A3:K3"/>
    <mergeCell ref="A6:K6"/>
    <mergeCell ref="A8:K8"/>
    <mergeCell ref="A7:K7"/>
  </mergeCells>
  <phoneticPr fontId="75" type="noConversion"/>
  <dataValidations count="13">
    <dataValidation type="list" allowBlank="1" showInputMessage="1" showErrorMessage="1" sqref="D49:D50 A99:B99 D118 A96:A98 B100:B163 B12:B98 N50" xr:uid="{00000000-0002-0000-0000-000000000000}">
      <formula1>Régions</formula1>
    </dataValidation>
    <dataValidation type="list" allowBlank="1" showInputMessage="1" showErrorMessage="1" sqref="C54:C74 C76:C163 E118 O50 C12:C52" xr:uid="{00000000-0002-0000-0000-000001000000}">
      <formula1>INDIRECT(B12)</formula1>
    </dataValidation>
    <dataValidation type="list" allowBlank="1" showInputMessage="1" showErrorMessage="1" sqref="A13 A15 A17:A18" xr:uid="{B1DB4DEB-424B-4B60-AB67-018336D4B12A}">
      <formula1>INDIRECT(XFC13)</formula1>
    </dataValidation>
    <dataValidation type="list" allowBlank="1" showInputMessage="1" showErrorMessage="1" sqref="F74:F76" xr:uid="{8616AD90-29B3-4A6F-9A6C-D079940E886D}">
      <formula1>INDIRECT($F74)</formula1>
    </dataValidation>
    <dataValidation type="list" allowBlank="1" showInputMessage="1" showErrorMessage="1" sqref="E73:E77" xr:uid="{EC0DD7B8-1823-4253-97AB-2196E5757D8C}">
      <formula1>"AC, SD"</formula1>
    </dataValidation>
    <dataValidation type="list" allowBlank="1" showInputMessage="1" showErrorMessage="1" sqref="I74:I76" xr:uid="{315DAF26-2B38-44B7-9B44-974C30E76252}">
      <formula1>INDIRECT(SUBSTITUTE(SUBSTITUTE(SUBSTITUTE($H$2," ","_"),"'","_"),"-","__"))</formula1>
    </dataValidation>
    <dataValidation type="list" allowBlank="1" showInputMessage="1" showErrorMessage="1" sqref="F73" xr:uid="{E1F12387-0B5D-446C-8CEF-0FEE8DC6CC6D}">
      <formula1>INDIRECT($G73)</formula1>
    </dataValidation>
    <dataValidation type="list" allowBlank="1" showInputMessage="1" showErrorMessage="1" sqref="C75" xr:uid="{EFBC3621-58F8-4AD0-B3CA-8B9C30622837}">
      <formula1>INDIRECT(B92)</formula1>
    </dataValidation>
    <dataValidation type="list" allowBlank="1" showInputMessage="1" showErrorMessage="1" sqref="I73" xr:uid="{D892878B-8066-4B57-A0B8-81766E2EFFA8}">
      <formula1>INDIRECT(SUBSTITUTE(SUBSTITUTE(SUBSTITUTE($I$2," ","_"),"'","_"),"-","__"))</formula1>
    </dataValidation>
    <dataValidation type="list" allowBlank="1" showInputMessage="1" showErrorMessage="1" sqref="F77" xr:uid="{9DA63077-F5E6-42E6-AEEA-3428019B22B2}">
      <formula1>INDIRECT($E77)</formula1>
    </dataValidation>
    <dataValidation type="list" errorStyle="warning" allowBlank="1" showInputMessage="1" showErrorMessage="1" errorTitle="ALERTE" error="Merci de vous assurer que l'unité ne soit pas présente dans la liste proposée." sqref="H73:H77" xr:uid="{0FA1A871-74E2-430B-A35F-2EB9F63F33EE}">
      <formula1>INDIRECT(SUBSTITUTE(SUBSTITUTE(SUBSTITUTE(G73,"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73:G77" xr:uid="{36EB4EB7-2875-4A86-97A2-47A1C369C1AD}">
      <formula1>INDIRECT(SUBSTITUTE(F73," ","_"))</formula1>
    </dataValidation>
    <dataValidation type="list" allowBlank="1" showInputMessage="1" showErrorMessage="1" sqref="I77" xr:uid="{B2975877-A083-4DB6-AE5F-A8B8399F7E4B}">
      <formula1>INDIRECT(SUBSTITUTE(SUBSTITUTE(SUBSTITUTE($G$2," ","_"),"'","_"),"-","__"))</formula1>
    </dataValidation>
  </dataValidations>
  <hyperlinks>
    <hyperlink ref="A52" r:id="rId1" xr:uid="{792F81F5-D040-4120-9251-3C56D12E307F}"/>
    <hyperlink ref="A53" r:id="rId2" xr:uid="{842B033B-BB6D-467A-882A-975C5ACA0347}"/>
    <hyperlink ref="A70" r:id="rId3" xr:uid="{8E2CC0C5-A248-4342-AB03-9E20ED080A0C}"/>
    <hyperlink ref="A69" r:id="rId4" display="https://pep-rh.talent-soft.com/Pages/Offers/MainPage.aspx?FromContext=VacancyDashboard&amp;id=1405615" xr:uid="{989E0B82-B80E-4765-8BA3-68F21E8D5A80}"/>
    <hyperlink ref="A56" r:id="rId5" xr:uid="{79393F66-6E7E-401C-A7FC-28E02166C126}"/>
    <hyperlink ref="A57" r:id="rId6" xr:uid="{4BE817F1-DE69-407D-B1B7-427C2CB85FF8}"/>
    <hyperlink ref="A62" r:id="rId7" xr:uid="{537A850E-6D90-40FD-B3DF-542E268D1C6D}"/>
    <hyperlink ref="A88" r:id="rId8" display="https://choisirleservicepublic.gouv.fr/offre-emploi/2023-1416852/?tracking=1&amp;idOrigine=502" xr:uid="{3CA174BD-C33B-4A8D-A759-1FB09D2D4FE1}"/>
    <hyperlink ref="A55" r:id="rId9" xr:uid="{AEA9E7B8-63A0-4186-91EE-C60486762259}"/>
    <hyperlink ref="A54" r:id="rId10" xr:uid="{53D6C24B-6686-4892-8382-F56AE16AECE3}"/>
    <hyperlink ref="A58" r:id="rId11" xr:uid="{7D7EB300-3CA2-4DA5-B984-BE555BDBAFFE}"/>
    <hyperlink ref="A59" r:id="rId12" xr:uid="{FAC5B45B-80C7-405F-9D68-352205524A09}"/>
    <hyperlink ref="A60" r:id="rId13" xr:uid="{1C909E18-E21C-4FD7-8E9A-A05FBCA55CC3}"/>
    <hyperlink ref="A63" r:id="rId14" xr:uid="{0D9A9F9F-F55B-4550-81F1-9B653B0B3072}"/>
    <hyperlink ref="A64" r:id="rId15" xr:uid="{8E5671E6-F768-4075-86FE-4506048F3895}"/>
    <hyperlink ref="A66" r:id="rId16" xr:uid="{E126A613-BB2E-462A-9AC2-D3D45AA5F02A}"/>
    <hyperlink ref="A67" r:id="rId17" xr:uid="{8E909985-086D-4212-A14A-9457F223009D}"/>
    <hyperlink ref="A68" r:id="rId18" xr:uid="{58796E36-9CE6-429B-8A1B-0421A4EA2807}"/>
    <hyperlink ref="A74" r:id="rId19" xr:uid="{5647B701-B310-44E6-8F2F-D833E3A4C0B1}"/>
    <hyperlink ref="A77" r:id="rId20" xr:uid="{EBECD986-25BC-4FE3-B0B8-76395AF8034A}"/>
    <hyperlink ref="A81" r:id="rId21" xr:uid="{A10F1635-2F24-4ADF-8AA0-04BB13EDB822}"/>
    <hyperlink ref="A78" r:id="rId22" xr:uid="{1948A0D1-E5FA-48D1-B85E-C66006C0013E}"/>
    <hyperlink ref="A80" r:id="rId23" xr:uid="{E5C44DA8-D02C-4E0C-93C6-3DECDDA32175}"/>
    <hyperlink ref="A83" r:id="rId24" xr:uid="{6F168BF5-C6B5-4044-9F0A-449912EF2E8D}"/>
    <hyperlink ref="A84" r:id="rId25" display="https://choisirleservicepublic.gouv.fr/offre-emploi/attache-d-administration-de-l-etat--attache-d-administration-hf-reference-2023-1377493/" xr:uid="{E249C77C-FDBB-498B-9E3E-C1CB3A0902CA}"/>
    <hyperlink ref="A86" r:id="rId26" xr:uid="{A467CB3B-2892-49B2-BF72-5A227839C73A}"/>
    <hyperlink ref="A89" r:id="rId27" xr:uid="{C44FC187-E042-4E51-9799-9274AADD0963}"/>
    <hyperlink ref="A91" r:id="rId28" display="https://choisirleservicepublic.gouv.fr/offre-emploi/2023-1362642/?tracking=1&amp;idOrigine=502" xr:uid="{E2FA68E2-CE60-4311-A3B4-52BA69417AC5}"/>
    <hyperlink ref="A93" r:id="rId29" display="2023-1376184" xr:uid="{537751B9-B983-42D5-BAFD-8D762167204A}"/>
    <hyperlink ref="A41" r:id="rId30" xr:uid="{EDB42C66-2F09-4119-91F6-08CB0354E402}"/>
    <hyperlink ref="A42" r:id="rId31" xr:uid="{E44A4FDB-CC17-4604-8F99-AE646D74C111}"/>
    <hyperlink ref="A44" r:id="rId32" xr:uid="{8C11CC47-1D4A-4196-A95F-AA3ECA34B70C}"/>
    <hyperlink ref="A45" r:id="rId33" xr:uid="{493EDFE2-75B9-4F4D-8264-91D8E087B1A2}"/>
    <hyperlink ref="A46" r:id="rId34" xr:uid="{22F59C2C-C51E-4615-BD56-6E7AB173286D}"/>
    <hyperlink ref="A47" r:id="rId35" xr:uid="{CD64E747-5A22-497D-A197-000C90B40F62}"/>
    <hyperlink ref="A39" r:id="rId36" xr:uid="{10E559F2-9B97-4638-BF54-601B6F10771D}"/>
    <hyperlink ref="A40" r:id="rId37" xr:uid="{54CF46A4-3890-4BB2-BB71-EB1F547D41F8}"/>
    <hyperlink ref="A50" r:id="rId38" xr:uid="{034C0D81-54F7-47ED-8FC1-6F03F9A759A2}"/>
    <hyperlink ref="A43" r:id="rId39" xr:uid="{9D862672-5F37-4317-9008-646E98766545}"/>
    <hyperlink ref="A48" r:id="rId40" xr:uid="{F438C5F9-456F-4B16-9D98-E678BCEF8E2F}"/>
    <hyperlink ref="A98" r:id="rId41" xr:uid="{9537862E-4A4D-4785-9D2F-B63B41D0B33C}"/>
    <hyperlink ref="A97" r:id="rId42" xr:uid="{CB7DE801-CAA8-49BB-9361-BF5C1353A80E}"/>
    <hyperlink ref="A95" r:id="rId43" xr:uid="{C6A28692-34D7-481C-92B1-D838CF4CF08D}"/>
    <hyperlink ref="A96" r:id="rId44" xr:uid="{4C71B190-91C1-46C3-8625-E55A9CD2ED4F}"/>
    <hyperlink ref="A94" r:id="rId45" xr:uid="{34CC09E7-0FA0-4DE0-89FB-DD92264AE3DC}"/>
    <hyperlink ref="A99" r:id="rId46" xr:uid="{1C2AF056-02CD-4332-9BD2-F526FDAA38B6}"/>
    <hyperlink ref="A100" r:id="rId47" xr:uid="{94D57EC9-5CD3-455A-8388-4B16F494149E}"/>
    <hyperlink ref="A101" r:id="rId48" xr:uid="{4316E8B0-94A3-463E-9EFC-7AA00700673F}"/>
    <hyperlink ref="A102" r:id="rId49" xr:uid="{025227EF-1175-4034-B5D7-7E959D25FF5C}"/>
    <hyperlink ref="A103" r:id="rId50" xr:uid="{E500C55C-27D7-460D-AF98-F73DD9BBC52F}"/>
    <hyperlink ref="A104" r:id="rId51" xr:uid="{6634A8AD-D392-4938-AA9E-464833A6ABD9}"/>
    <hyperlink ref="A17" r:id="rId52" xr:uid="{D9F74301-AD8D-47A7-8543-FA2FA6F72474}"/>
    <hyperlink ref="A15" r:id="rId53" xr:uid="{382649E3-D711-4A10-B64F-10252D545BC7}"/>
    <hyperlink ref="A16" r:id="rId54" xr:uid="{89BC4DDA-28DA-4650-958E-4B1A934837D0}"/>
    <hyperlink ref="A18" r:id="rId55" xr:uid="{B5DA4812-C208-430D-88CE-7A1C0AB9DCB3}"/>
    <hyperlink ref="A12" r:id="rId56" xr:uid="{63DBD186-BCCB-4A78-B904-3F55235D520A}"/>
    <hyperlink ref="A13" r:id="rId57" xr:uid="{07332865-D00E-417A-AB17-0DE7B2D947E2}"/>
    <hyperlink ref="A14" r:id="rId58" xr:uid="{10C91EFF-1970-45C8-BBDD-15EA30D2CFDB}"/>
    <hyperlink ref="A19" r:id="rId59" xr:uid="{B4BEA2BF-522B-46FC-BF00-A796FFCF223F}"/>
    <hyperlink ref="A118" r:id="rId60" xr:uid="{9FBD604D-763E-44A7-BEDA-7424F7F1E790}"/>
    <hyperlink ref="A117" r:id="rId61" xr:uid="{FE27DF99-7F5A-4626-8408-51C6BF1C60F8}"/>
    <hyperlink ref="A148" r:id="rId62" xr:uid="{4D9B5AAF-1386-47A0-A306-415E13A1076D}"/>
    <hyperlink ref="A149" r:id="rId63" xr:uid="{E2A495A7-5F23-4156-BC9D-A160E0E29665}"/>
    <hyperlink ref="A129" r:id="rId64" xr:uid="{5748B0A3-4382-45C2-A37D-46348F08364C}"/>
    <hyperlink ref="A130" r:id="rId65" xr:uid="{909AA9EE-6D5D-4978-A0F9-C88F31E00D61}"/>
    <hyperlink ref="A162" r:id="rId66" xr:uid="{9F7370ED-BC47-42A7-9F21-E16C783FBECB}"/>
    <hyperlink ref="A106" r:id="rId67" xr:uid="{C77F5650-8B44-40F5-9A69-8D77273204F0}"/>
    <hyperlink ref="A108" r:id="rId68" xr:uid="{1901E86B-EF12-4879-BC6B-1AD86A426AF1}"/>
    <hyperlink ref="A107" r:id="rId69" xr:uid="{EA79173E-2D45-4CED-8B60-B44E00358DF8}"/>
    <hyperlink ref="A122" r:id="rId70" xr:uid="{6595CCBE-121B-47E7-90BF-F9FEAEDF2B02}"/>
    <hyperlink ref="A123" r:id="rId71" xr:uid="{753CB37B-A578-436D-B1DE-876E2B6708C5}"/>
    <hyperlink ref="A139" r:id="rId72" xr:uid="{7DA7F59A-E472-49DF-966D-81784E05CE36}"/>
    <hyperlink ref="A163" r:id="rId73" xr:uid="{056757AC-1E4E-40FF-93D3-7D03222770DD}"/>
    <hyperlink ref="A159" r:id="rId74" xr:uid="{BC24FBAD-57A3-47CB-8A54-7D706F2B8B38}"/>
    <hyperlink ref="A160" r:id="rId75" xr:uid="{2809B7FE-ABB9-43A6-ABF9-A227A964EE61}"/>
    <hyperlink ref="A157" r:id="rId76" xr:uid="{855D80D4-5698-4AC2-A8D4-1D1C1CD8791B}"/>
    <hyperlink ref="A158" r:id="rId77" xr:uid="{C33900F2-E1AA-400B-BF55-92F4044B3F10}"/>
    <hyperlink ref="A109" r:id="rId78" xr:uid="{53741521-7737-4CBA-B652-50D5DA4F2F09}"/>
    <hyperlink ref="A111" r:id="rId79" xr:uid="{30D070B9-60F5-49C3-B848-3CEBC32F684B}"/>
    <hyperlink ref="A112" r:id="rId80" xr:uid="{C741EF6A-C3E6-47F8-8C86-8481D7B4374B}"/>
    <hyperlink ref="A113" r:id="rId81" xr:uid="{DBBD0CB2-6026-415A-8855-1E9241A92150}"/>
    <hyperlink ref="A135" r:id="rId82" xr:uid="{E06AAE7F-5DA1-43D3-B38E-6B78ED44FBED}"/>
    <hyperlink ref="A136" r:id="rId83" xr:uid="{7593A2CA-28F9-4667-9534-BC23CB9AB3DD}"/>
    <hyperlink ref="A145" r:id="rId84" xr:uid="{7070B750-4A24-4A39-B1BC-930167B368F3}"/>
    <hyperlink ref="A119" r:id="rId85" display="https://choisirleservicepublic.gouv.fr/offre-emploi/cheffe-de-projets-immobiliers-reference-2023-1201293/" xr:uid="{DC4F7D6B-68A8-441C-8046-6E6C66B651EC}"/>
    <hyperlink ref="A151" r:id="rId86" xr:uid="{D864A3DB-C2DA-4720-AFDC-C9B316D3DD75}"/>
    <hyperlink ref="A133" r:id="rId87" xr:uid="{13F8BA71-6FEA-4CFE-9A9F-CA100418A394}"/>
    <hyperlink ref="A131" r:id="rId88" xr:uid="{A170C5C9-3B0E-4C89-9DA7-96F2F407CF46}"/>
    <hyperlink ref="A132" r:id="rId89" xr:uid="{1C9376E3-E559-4FD6-B047-CBCFE49F27DE}"/>
    <hyperlink ref="A161" r:id="rId90" xr:uid="{76EA9604-EB90-4220-AB3C-8F8D44A497F4}"/>
    <hyperlink ref="A124" r:id="rId91" xr:uid="{2A294D2B-425A-41E6-9BD0-7B68BDEA6C1A}"/>
    <hyperlink ref="A138" r:id="rId92" xr:uid="{51A36BC7-19BA-457C-8874-57FB187E53BA}"/>
    <hyperlink ref="A140" r:id="rId93" xr:uid="{F376651C-000A-40CD-83F5-607C93850456}"/>
    <hyperlink ref="A141" r:id="rId94" xr:uid="{8B5DE1BA-7757-440B-9FE8-6AE304337605}"/>
    <hyperlink ref="A143" r:id="rId95" xr:uid="{CCDBC974-996F-4EE9-A341-E9C9D955580D}"/>
    <hyperlink ref="A142" r:id="rId96" xr:uid="{DBF9A94A-8B04-431B-A481-E4755FB77F75}"/>
    <hyperlink ref="A152" r:id="rId97" xr:uid="{6C4035F1-F5BF-40E2-AAD6-656C17241412}"/>
    <hyperlink ref="A153" r:id="rId98" xr:uid="{8853C6CB-89E7-43EB-A5E0-5F2611923F7D}"/>
    <hyperlink ref="A155" r:id="rId99" xr:uid="{6F693FC5-FDD2-4F4A-AFA8-B7F963AE9ED6}"/>
    <hyperlink ref="A156" r:id="rId100" xr:uid="{1523166D-A1F6-43CC-83AB-9C094AE311D4}"/>
    <hyperlink ref="A154" r:id="rId101" xr:uid="{4D7C0566-63B0-4307-8F5A-2349555F4413}"/>
    <hyperlink ref="A110" r:id="rId102" xr:uid="{7A228586-A43B-4E9B-89AC-ED7340F4A2F4}"/>
    <hyperlink ref="A114" r:id="rId103" xr:uid="{41A1B05F-909C-4B8A-8448-7FD9B694E0D7}"/>
    <hyperlink ref="A115" r:id="rId104" xr:uid="{10677348-0E52-4A0B-BFA2-ECCA699D2863}"/>
    <hyperlink ref="A116" r:id="rId105" xr:uid="{3FB92631-FCA1-436A-A025-3E93E29442A0}"/>
    <hyperlink ref="A150" r:id="rId106" xr:uid="{912DCC73-67EB-4127-B696-9961D213B091}"/>
    <hyperlink ref="A105" r:id="rId107" xr:uid="{63EC65EB-E155-4F24-B50B-A8C361E5A4C9}"/>
    <hyperlink ref="A120" r:id="rId108" xr:uid="{D224DB6D-7265-4B6E-9D81-152F64C72777}"/>
    <hyperlink ref="A121" r:id="rId109" xr:uid="{ACEBA084-896B-42FC-A4C8-51BD04F32C62}"/>
    <hyperlink ref="A125" r:id="rId110" xr:uid="{EBD345D5-AB0E-432C-95C8-CAA1719B4A51}"/>
    <hyperlink ref="A126" r:id="rId111" xr:uid="{3F819620-1503-43BE-B7A3-70B9C03111B3}"/>
    <hyperlink ref="A127" r:id="rId112" xr:uid="{312E9097-021F-4286-A34D-543DD18D06F2}"/>
    <hyperlink ref="A128" r:id="rId113" xr:uid="{93265A59-D160-4990-9101-BD4715AABC29}"/>
    <hyperlink ref="A144" r:id="rId114" xr:uid="{D7D4D490-8CB6-4F5D-A6BB-421CACFCB5B0}"/>
    <hyperlink ref="A146" r:id="rId115" xr:uid="{B67AF6AC-A6D4-4553-87B3-2EDF7F6E16F4}"/>
    <hyperlink ref="A147" r:id="rId116" xr:uid="{118DAEA8-E283-4944-B77F-5898B6743C7D}"/>
    <hyperlink ref="A137" r:id="rId117" display="https://choisirleservicepublic.gouv.fr/offre-emploi/charge--e--de-mission--acces-au-droit--et---mediation----sadjav-reference-2023-1422547/" xr:uid="{F3DD9E9B-95EC-44FB-B609-DC70156A3E9B}"/>
    <hyperlink ref="A20" r:id="rId118" xr:uid="{925DAB79-5844-40FC-88B5-4FBF0FDCFC1E}"/>
    <hyperlink ref="A21" r:id="rId119" xr:uid="{C4B894AF-BF91-40F3-9461-7B436807C3FD}"/>
    <hyperlink ref="A22" r:id="rId120" xr:uid="{831D7D8E-AA0D-42AC-8DE7-5703BC66E6EB}"/>
    <hyperlink ref="A23" r:id="rId121" xr:uid="{3639BF8A-7A9D-40FE-92F0-5B0F838EFF66}"/>
    <hyperlink ref="A27" r:id="rId122" xr:uid="{026CECFC-5FD4-4B70-B710-A94DBCB314FF}"/>
    <hyperlink ref="A28" r:id="rId123" xr:uid="{C7C71C73-F6EB-4FA8-BE2C-A47A98431472}"/>
    <hyperlink ref="A29" r:id="rId124" xr:uid="{51DC4722-EB8A-4959-942D-F3ECF3ECDC23}"/>
    <hyperlink ref="A30" r:id="rId125" xr:uid="{95210838-D9B8-4DE7-A143-FD34579069A2}"/>
    <hyperlink ref="A31" r:id="rId126" xr:uid="{EBDE77A0-614A-4AB2-A394-8CF10FC42168}"/>
    <hyperlink ref="A32" r:id="rId127" xr:uid="{955AB1B5-4350-4620-A7DC-3D3E79D92641}"/>
    <hyperlink ref="A33" r:id="rId128" xr:uid="{216EE380-DF37-477A-A984-91052BBA6CF3}"/>
    <hyperlink ref="A34" r:id="rId129" xr:uid="{2A807F9F-31C7-4ABC-848B-7FB06FB3060B}"/>
    <hyperlink ref="A35" r:id="rId130" xr:uid="{158566D5-2A90-47C0-9234-B86BE8A3865E}"/>
    <hyperlink ref="A38" r:id="rId131" xr:uid="{75C36528-7CE8-45BD-A4B1-E41BEA5CFFD1}"/>
    <hyperlink ref="A25" r:id="rId132" xr:uid="{B57A7ED2-33D8-4023-97E0-9E9D0F9EFD8B}"/>
    <hyperlink ref="A26" r:id="rId133" xr:uid="{75B02211-17FC-4244-9C9F-1B34B4C9C824}"/>
    <hyperlink ref="A24" r:id="rId134" xr:uid="{02A43531-D561-4C9F-A1ED-519893442967}"/>
    <hyperlink ref="A36" r:id="rId135" xr:uid="{47FE8100-1F8D-4A80-8946-416B9468A0AB}"/>
    <hyperlink ref="A37" r:id="rId136" xr:uid="{E8CE2F94-A6AE-41FD-BDE2-DDBFFF582E05}"/>
    <hyperlink ref="A49" r:id="rId137" xr:uid="{71F94E4A-62FF-4DFC-A003-449BD0678DD4}"/>
    <hyperlink ref="A134" r:id="rId138" xr:uid="{40E60D6B-47ED-47CB-929E-63705F4F3C83}"/>
  </hyperlinks>
  <pageMargins left="0.7" right="0.7" top="0.75" bottom="0.75" header="0.3" footer="0.3"/>
  <pageSetup paperSize="9" orientation="portrait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75"/>
  <cols>
    <col min="1" max="255" width="10.85546875" style="19"/>
    <col min="256" max="256" width="26.42578125" style="19" customWidth="1"/>
    <col min="257" max="511" width="10.85546875" style="19"/>
    <col min="512" max="512" width="26.42578125" style="19" customWidth="1"/>
    <col min="513" max="767" width="10.85546875" style="19"/>
    <col min="768" max="768" width="26.42578125" style="19" customWidth="1"/>
    <col min="769" max="1023" width="10.85546875" style="19"/>
    <col min="1024" max="1024" width="26.42578125" style="19" customWidth="1"/>
    <col min="1025" max="1279" width="10.85546875" style="19"/>
    <col min="1280" max="1280" width="26.42578125" style="19" customWidth="1"/>
    <col min="1281" max="1535" width="10.85546875" style="19"/>
    <col min="1536" max="1536" width="26.42578125" style="19" customWidth="1"/>
    <col min="1537" max="1791" width="10.85546875" style="19"/>
    <col min="1792" max="1792" width="26.42578125" style="19" customWidth="1"/>
    <col min="1793" max="2047" width="10.85546875" style="19"/>
    <col min="2048" max="2048" width="26.42578125" style="19" customWidth="1"/>
    <col min="2049" max="2303" width="10.85546875" style="19"/>
    <col min="2304" max="2304" width="26.42578125" style="19" customWidth="1"/>
    <col min="2305" max="2559" width="10.85546875" style="19"/>
    <col min="2560" max="2560" width="26.42578125" style="19" customWidth="1"/>
    <col min="2561" max="2815" width="10.85546875" style="19"/>
    <col min="2816" max="2816" width="26.42578125" style="19" customWidth="1"/>
    <col min="2817" max="3071" width="10.85546875" style="19"/>
    <col min="3072" max="3072" width="26.42578125" style="19" customWidth="1"/>
    <col min="3073" max="3327" width="10.85546875" style="19"/>
    <col min="3328" max="3328" width="26.42578125" style="19" customWidth="1"/>
    <col min="3329" max="3583" width="10.85546875" style="19"/>
    <col min="3584" max="3584" width="26.42578125" style="19" customWidth="1"/>
    <col min="3585" max="3839" width="10.85546875" style="19"/>
    <col min="3840" max="3840" width="26.42578125" style="19" customWidth="1"/>
    <col min="3841" max="4095" width="10.85546875" style="19"/>
    <col min="4096" max="4096" width="26.42578125" style="19" customWidth="1"/>
    <col min="4097" max="4351" width="10.85546875" style="19"/>
    <col min="4352" max="4352" width="26.42578125" style="19" customWidth="1"/>
    <col min="4353" max="4607" width="10.85546875" style="19"/>
    <col min="4608" max="4608" width="26.42578125" style="19" customWidth="1"/>
    <col min="4609" max="4863" width="10.85546875" style="19"/>
    <col min="4864" max="4864" width="26.42578125" style="19" customWidth="1"/>
    <col min="4865" max="5119" width="10.85546875" style="19"/>
    <col min="5120" max="5120" width="26.42578125" style="19" customWidth="1"/>
    <col min="5121" max="5375" width="10.85546875" style="19"/>
    <col min="5376" max="5376" width="26.42578125" style="19" customWidth="1"/>
    <col min="5377" max="5631" width="10.85546875" style="19"/>
    <col min="5632" max="5632" width="26.42578125" style="19" customWidth="1"/>
    <col min="5633" max="5887" width="10.85546875" style="19"/>
    <col min="5888" max="5888" width="26.42578125" style="19" customWidth="1"/>
    <col min="5889" max="6143" width="10.85546875" style="19"/>
    <col min="6144" max="6144" width="26.42578125" style="19" customWidth="1"/>
    <col min="6145" max="6399" width="10.85546875" style="19"/>
    <col min="6400" max="6400" width="26.42578125" style="19" customWidth="1"/>
    <col min="6401" max="6655" width="10.85546875" style="19"/>
    <col min="6656" max="6656" width="26.42578125" style="19" customWidth="1"/>
    <col min="6657" max="6911" width="10.85546875" style="19"/>
    <col min="6912" max="6912" width="26.42578125" style="19" customWidth="1"/>
    <col min="6913" max="7167" width="10.85546875" style="19"/>
    <col min="7168" max="7168" width="26.42578125" style="19" customWidth="1"/>
    <col min="7169" max="7423" width="10.85546875" style="19"/>
    <col min="7424" max="7424" width="26.42578125" style="19" customWidth="1"/>
    <col min="7425" max="7679" width="10.85546875" style="19"/>
    <col min="7680" max="7680" width="26.42578125" style="19" customWidth="1"/>
    <col min="7681" max="7935" width="10.85546875" style="19"/>
    <col min="7936" max="7936" width="26.42578125" style="19" customWidth="1"/>
    <col min="7937" max="8191" width="10.85546875" style="19"/>
    <col min="8192" max="8192" width="26.42578125" style="19" customWidth="1"/>
    <col min="8193" max="8447" width="10.85546875" style="19"/>
    <col min="8448" max="8448" width="26.42578125" style="19" customWidth="1"/>
    <col min="8449" max="8703" width="10.85546875" style="19"/>
    <col min="8704" max="8704" width="26.42578125" style="19" customWidth="1"/>
    <col min="8705" max="8959" width="10.85546875" style="19"/>
    <col min="8960" max="8960" width="26.42578125" style="19" customWidth="1"/>
    <col min="8961" max="9215" width="10.85546875" style="19"/>
    <col min="9216" max="9216" width="26.42578125" style="19" customWidth="1"/>
    <col min="9217" max="9471" width="10.85546875" style="19"/>
    <col min="9472" max="9472" width="26.42578125" style="19" customWidth="1"/>
    <col min="9473" max="9727" width="10.85546875" style="19"/>
    <col min="9728" max="9728" width="26.42578125" style="19" customWidth="1"/>
    <col min="9729" max="9983" width="10.85546875" style="19"/>
    <col min="9984" max="9984" width="26.42578125" style="19" customWidth="1"/>
    <col min="9985" max="10239" width="10.85546875" style="19"/>
    <col min="10240" max="10240" width="26.42578125" style="19" customWidth="1"/>
    <col min="10241" max="10495" width="10.85546875" style="19"/>
    <col min="10496" max="10496" width="26.42578125" style="19" customWidth="1"/>
    <col min="10497" max="10751" width="10.85546875" style="19"/>
    <col min="10752" max="10752" width="26.42578125" style="19" customWidth="1"/>
    <col min="10753" max="11007" width="10.85546875" style="19"/>
    <col min="11008" max="11008" width="26.42578125" style="19" customWidth="1"/>
    <col min="11009" max="11263" width="10.85546875" style="19"/>
    <col min="11264" max="11264" width="26.42578125" style="19" customWidth="1"/>
    <col min="11265" max="11519" width="10.85546875" style="19"/>
    <col min="11520" max="11520" width="26.42578125" style="19" customWidth="1"/>
    <col min="11521" max="11775" width="10.85546875" style="19"/>
    <col min="11776" max="11776" width="26.42578125" style="19" customWidth="1"/>
    <col min="11777" max="12031" width="10.85546875" style="19"/>
    <col min="12032" max="12032" width="26.42578125" style="19" customWidth="1"/>
    <col min="12033" max="12287" width="10.85546875" style="19"/>
    <col min="12288" max="12288" width="26.42578125" style="19" customWidth="1"/>
    <col min="12289" max="12543" width="10.85546875" style="19"/>
    <col min="12544" max="12544" width="26.42578125" style="19" customWidth="1"/>
    <col min="12545" max="12799" width="10.85546875" style="19"/>
    <col min="12800" max="12800" width="26.42578125" style="19" customWidth="1"/>
    <col min="12801" max="13055" width="10.85546875" style="19"/>
    <col min="13056" max="13056" width="26.42578125" style="19" customWidth="1"/>
    <col min="13057" max="13311" width="10.85546875" style="19"/>
    <col min="13312" max="13312" width="26.42578125" style="19" customWidth="1"/>
    <col min="13313" max="13567" width="10.85546875" style="19"/>
    <col min="13568" max="13568" width="26.42578125" style="19" customWidth="1"/>
    <col min="13569" max="13823" width="10.85546875" style="19"/>
    <col min="13824" max="13824" width="26.42578125" style="19" customWidth="1"/>
    <col min="13825" max="14079" width="10.85546875" style="19"/>
    <col min="14080" max="14080" width="26.42578125" style="19" customWidth="1"/>
    <col min="14081" max="14335" width="10.85546875" style="19"/>
    <col min="14336" max="14336" width="26.42578125" style="19" customWidth="1"/>
    <col min="14337" max="14591" width="10.85546875" style="19"/>
    <col min="14592" max="14592" width="26.42578125" style="19" customWidth="1"/>
    <col min="14593" max="14847" width="10.85546875" style="19"/>
    <col min="14848" max="14848" width="26.42578125" style="19" customWidth="1"/>
    <col min="14849" max="15103" width="10.85546875" style="19"/>
    <col min="15104" max="15104" width="26.42578125" style="19" customWidth="1"/>
    <col min="15105" max="15359" width="10.85546875" style="19"/>
    <col min="15360" max="15360" width="26.42578125" style="19" customWidth="1"/>
    <col min="15361" max="15615" width="10.85546875" style="19"/>
    <col min="15616" max="15616" width="26.42578125" style="19" customWidth="1"/>
    <col min="15617" max="15871" width="10.85546875" style="19"/>
    <col min="15872" max="15872" width="26.42578125" style="19" customWidth="1"/>
    <col min="15873" max="16127" width="10.85546875" style="19"/>
    <col min="16128" max="16128" width="26.42578125" style="19" customWidth="1"/>
    <col min="16129" max="16384" width="10.85546875" style="19"/>
  </cols>
  <sheetData>
    <row r="1" spans="1:23">
      <c r="A1" s="20" t="s">
        <v>2</v>
      </c>
      <c r="B1" s="20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121</v>
      </c>
      <c r="T1" s="20" t="s">
        <v>122</v>
      </c>
      <c r="U1" s="20" t="s">
        <v>123</v>
      </c>
      <c r="V1" s="20" t="s">
        <v>124</v>
      </c>
      <c r="W1" s="20"/>
    </row>
    <row r="2" spans="1:23" ht="38.25">
      <c r="A2" s="23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  <c r="I2" s="23" t="s">
        <v>28</v>
      </c>
      <c r="J2" s="23" t="s">
        <v>29</v>
      </c>
      <c r="K2" s="23" t="s">
        <v>30</v>
      </c>
      <c r="L2" s="23" t="s">
        <v>31</v>
      </c>
      <c r="M2" s="23" t="s">
        <v>32</v>
      </c>
      <c r="N2" s="23" t="s">
        <v>33</v>
      </c>
      <c r="O2" s="23" t="s">
        <v>34</v>
      </c>
      <c r="P2" s="23" t="s">
        <v>35</v>
      </c>
      <c r="Q2" s="23" t="s">
        <v>36</v>
      </c>
      <c r="R2" s="23" t="s">
        <v>37</v>
      </c>
      <c r="S2" s="23"/>
    </row>
    <row r="3" spans="1:23" ht="38.25">
      <c r="A3" s="23" t="s">
        <v>38</v>
      </c>
      <c r="B3" s="23" t="s">
        <v>39</v>
      </c>
      <c r="C3" s="23" t="s">
        <v>40</v>
      </c>
      <c r="D3" s="23" t="s">
        <v>41</v>
      </c>
      <c r="E3" s="23" t="s">
        <v>42</v>
      </c>
      <c r="F3" s="23" t="s">
        <v>43</v>
      </c>
      <c r="G3" s="23"/>
      <c r="H3" s="23"/>
      <c r="I3" s="23" t="s">
        <v>44</v>
      </c>
      <c r="J3" s="23" t="s">
        <v>45</v>
      </c>
      <c r="K3" s="23"/>
      <c r="L3" s="23"/>
      <c r="M3" s="23"/>
      <c r="N3" s="23" t="s">
        <v>46</v>
      </c>
      <c r="O3" s="23" t="s">
        <v>47</v>
      </c>
      <c r="P3" s="23" t="s">
        <v>48</v>
      </c>
      <c r="Q3" s="23" t="s">
        <v>49</v>
      </c>
      <c r="R3" s="23" t="s">
        <v>50</v>
      </c>
      <c r="S3" s="23"/>
    </row>
    <row r="4" spans="1:23" ht="25.5">
      <c r="A4" s="23" t="s">
        <v>51</v>
      </c>
      <c r="B4" s="23" t="s">
        <v>52</v>
      </c>
      <c r="C4" s="23" t="s">
        <v>53</v>
      </c>
      <c r="D4" s="23" t="s">
        <v>54</v>
      </c>
      <c r="E4" s="23"/>
      <c r="F4" s="23" t="s">
        <v>55</v>
      </c>
      <c r="G4" s="23"/>
      <c r="H4" s="23"/>
      <c r="I4" s="23" t="s">
        <v>56</v>
      </c>
      <c r="J4" s="23" t="s">
        <v>57</v>
      </c>
      <c r="K4" s="23"/>
      <c r="L4" s="23"/>
      <c r="M4" s="23"/>
      <c r="N4" s="23" t="s">
        <v>58</v>
      </c>
      <c r="O4" s="23" t="s">
        <v>59</v>
      </c>
      <c r="P4" s="23" t="s">
        <v>60</v>
      </c>
      <c r="Q4" s="23" t="s">
        <v>61</v>
      </c>
      <c r="R4" s="23" t="s">
        <v>62</v>
      </c>
      <c r="S4" s="23"/>
    </row>
    <row r="5" spans="1:23" ht="25.5">
      <c r="A5" s="23" t="s">
        <v>63</v>
      </c>
      <c r="B5" s="23" t="s">
        <v>64</v>
      </c>
      <c r="C5" s="23" t="s">
        <v>65</v>
      </c>
      <c r="D5" s="23" t="s">
        <v>66</v>
      </c>
      <c r="E5" s="23"/>
      <c r="F5" s="23" t="s">
        <v>67</v>
      </c>
      <c r="G5" s="23"/>
      <c r="H5" s="23"/>
      <c r="I5" s="23" t="s">
        <v>68</v>
      </c>
      <c r="J5" s="23" t="s">
        <v>69</v>
      </c>
      <c r="K5" s="23"/>
      <c r="L5" s="23"/>
      <c r="M5" s="23"/>
      <c r="N5" s="23" t="s">
        <v>70</v>
      </c>
      <c r="O5" s="23" t="s">
        <v>71</v>
      </c>
      <c r="P5" s="23" t="s">
        <v>72</v>
      </c>
      <c r="Q5" s="23" t="s">
        <v>73</v>
      </c>
      <c r="R5" s="23" t="s">
        <v>74</v>
      </c>
      <c r="S5" s="23"/>
    </row>
    <row r="6" spans="1:23" ht="25.5">
      <c r="A6" s="23" t="s">
        <v>75</v>
      </c>
      <c r="B6" s="23" t="s">
        <v>76</v>
      </c>
      <c r="C6" s="23"/>
      <c r="D6" s="23" t="s">
        <v>77</v>
      </c>
      <c r="E6" s="23"/>
      <c r="F6" s="23" t="s">
        <v>78</v>
      </c>
      <c r="G6" s="23"/>
      <c r="H6" s="23"/>
      <c r="I6" s="23" t="s">
        <v>79</v>
      </c>
      <c r="J6" s="23" t="s">
        <v>80</v>
      </c>
      <c r="K6" s="23"/>
      <c r="L6" s="23"/>
      <c r="M6" s="23"/>
      <c r="N6" s="23" t="s">
        <v>81</v>
      </c>
      <c r="O6" s="23" t="s">
        <v>82</v>
      </c>
      <c r="P6" s="23" t="s">
        <v>83</v>
      </c>
      <c r="Q6" s="23" t="s">
        <v>84</v>
      </c>
      <c r="R6" s="23" t="s">
        <v>85</v>
      </c>
      <c r="S6" s="23"/>
    </row>
    <row r="7" spans="1:23" ht="25.5">
      <c r="A7" s="23" t="s">
        <v>86</v>
      </c>
      <c r="B7" s="23" t="s">
        <v>87</v>
      </c>
      <c r="C7" s="23"/>
      <c r="D7" s="23" t="s">
        <v>88</v>
      </c>
      <c r="E7" s="23"/>
      <c r="F7" s="23" t="s">
        <v>89</v>
      </c>
      <c r="G7" s="23"/>
      <c r="H7" s="23"/>
      <c r="I7" s="23"/>
      <c r="J7" s="23" t="s">
        <v>90</v>
      </c>
      <c r="K7" s="23"/>
      <c r="L7" s="23"/>
      <c r="M7" s="23"/>
      <c r="N7" s="23"/>
      <c r="O7" s="23" t="s">
        <v>91</v>
      </c>
      <c r="P7" s="23" t="s">
        <v>92</v>
      </c>
      <c r="Q7" s="23"/>
      <c r="R7" s="23" t="s">
        <v>93</v>
      </c>
      <c r="S7" s="23"/>
    </row>
    <row r="8" spans="1:23" ht="25.5">
      <c r="A8" s="23" t="s">
        <v>94</v>
      </c>
      <c r="B8" s="23" t="s">
        <v>95</v>
      </c>
      <c r="C8" s="23"/>
      <c r="D8" s="23"/>
      <c r="E8" s="23"/>
      <c r="F8" s="23" t="s">
        <v>96</v>
      </c>
      <c r="G8" s="23"/>
      <c r="H8" s="23"/>
      <c r="I8" s="23"/>
      <c r="J8" s="23" t="s">
        <v>97</v>
      </c>
      <c r="K8" s="23"/>
      <c r="L8" s="23"/>
      <c r="M8" s="23"/>
      <c r="N8" s="23"/>
      <c r="O8" s="23" t="s">
        <v>98</v>
      </c>
      <c r="P8" s="23" t="s">
        <v>99</v>
      </c>
      <c r="Q8" s="23"/>
      <c r="R8" s="23"/>
      <c r="S8" s="23"/>
    </row>
    <row r="9" spans="1:23" ht="25.5">
      <c r="A9" s="23" t="s">
        <v>100</v>
      </c>
      <c r="B9" s="23" t="s">
        <v>101</v>
      </c>
      <c r="C9" s="23"/>
      <c r="D9" s="23"/>
      <c r="E9" s="23"/>
      <c r="F9" s="23" t="s">
        <v>102</v>
      </c>
      <c r="G9" s="23"/>
      <c r="H9" s="23"/>
      <c r="I9" s="23"/>
      <c r="J9" s="23" t="s">
        <v>103</v>
      </c>
      <c r="K9" s="23"/>
      <c r="L9" s="23"/>
      <c r="M9" s="23"/>
      <c r="N9" s="23"/>
      <c r="O9" s="23" t="s">
        <v>104</v>
      </c>
      <c r="P9" s="23" t="s">
        <v>105</v>
      </c>
      <c r="Q9" s="23"/>
      <c r="R9" s="23"/>
      <c r="S9" s="23"/>
    </row>
    <row r="10" spans="1:23" ht="38.25">
      <c r="A10" s="23" t="s">
        <v>106</v>
      </c>
      <c r="B10" s="23"/>
      <c r="C10" s="23"/>
      <c r="D10" s="23"/>
      <c r="E10" s="23"/>
      <c r="F10" s="23" t="s">
        <v>107</v>
      </c>
      <c r="G10" s="23"/>
      <c r="H10" s="23"/>
      <c r="I10" s="23"/>
      <c r="J10" s="23"/>
      <c r="K10" s="23"/>
      <c r="L10" s="23"/>
      <c r="M10" s="23"/>
      <c r="N10" s="23"/>
      <c r="O10" s="23" t="s">
        <v>108</v>
      </c>
      <c r="P10" s="23" t="s">
        <v>109</v>
      </c>
      <c r="Q10" s="23"/>
      <c r="R10" s="23"/>
      <c r="S10" s="23"/>
    </row>
    <row r="11" spans="1:23" ht="25.5">
      <c r="A11" s="23" t="s">
        <v>110</v>
      </c>
      <c r="B11" s="23"/>
      <c r="C11" s="23"/>
      <c r="D11" s="23"/>
      <c r="E11" s="23"/>
      <c r="F11" s="23" t="s">
        <v>111</v>
      </c>
      <c r="G11" s="23"/>
      <c r="H11" s="23"/>
      <c r="I11" s="23"/>
      <c r="J11" s="23"/>
      <c r="K11" s="23"/>
      <c r="L11" s="23"/>
      <c r="M11" s="23"/>
      <c r="N11" s="23"/>
      <c r="O11" s="23" t="s">
        <v>112</v>
      </c>
      <c r="P11" s="23" t="s">
        <v>113</v>
      </c>
      <c r="Q11" s="23"/>
      <c r="R11" s="23"/>
      <c r="S11" s="23"/>
    </row>
    <row r="12" spans="1:23" ht="38.25">
      <c r="A12" s="23" t="s">
        <v>114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 t="s">
        <v>115</v>
      </c>
      <c r="P12" s="23" t="s">
        <v>116</v>
      </c>
      <c r="Q12" s="23"/>
      <c r="R12" s="23"/>
      <c r="S12" s="23"/>
    </row>
    <row r="13" spans="1:23" ht="25.5">
      <c r="A13" s="23" t="s">
        <v>117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118</v>
      </c>
      <c r="P13" s="23" t="s">
        <v>119</v>
      </c>
      <c r="Q13" s="23"/>
      <c r="R13" s="23"/>
      <c r="S13" s="23"/>
    </row>
    <row r="14" spans="1:23" ht="25.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120</v>
      </c>
      <c r="Q14" s="23"/>
      <c r="R14" s="23"/>
      <c r="S1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MARKUT Alice</cp:lastModifiedBy>
  <cp:lastPrinted>2022-03-07T08:54:59Z</cp:lastPrinted>
  <dcterms:created xsi:type="dcterms:W3CDTF">1996-10-21T11:03:58Z</dcterms:created>
  <dcterms:modified xsi:type="dcterms:W3CDTF">2023-12-18T08:13:46Z</dcterms:modified>
</cp:coreProperties>
</file>